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188" yWindow="108" windowWidth="19440" windowHeight="13176"/>
  </bookViews>
  <sheets>
    <sheet name="ЛСР 8" sheetId="8" r:id="rId1"/>
    <sheet name="Лист2" sheetId="9" r:id="rId2"/>
  </sheets>
  <definedNames>
    <definedName name="Print_Titles" localSheetId="0">'ЛСР 8'!$25:$25</definedName>
  </definedNames>
  <calcPr calcId="144525" refMode="R1C1"/>
</workbook>
</file>

<file path=xl/calcChain.xml><?xml version="1.0" encoding="utf-8"?>
<calcChain xmlns="http://schemas.openxmlformats.org/spreadsheetml/2006/main">
  <c r="C9" i="8"/>
  <c r="A4" l="1"/>
  <c r="A2"/>
</calcChain>
</file>

<file path=xl/sharedStrings.xml><?xml version="1.0" encoding="utf-8"?>
<sst xmlns="http://schemas.openxmlformats.org/spreadsheetml/2006/main" count="627" uniqueCount="484">
  <si>
    <t>СОГЛАСОВАНО:</t>
  </si>
  <si>
    <t>УТВЕРЖДАЮ: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</si>
  <si>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</si>
  <si>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</si>
  <si>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</si>
  <si>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</si>
  <si>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</si>
  <si>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</si>
  <si>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</si>
  <si>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</si>
  <si>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</si>
  <si>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</si>
  <si>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</si>
  <si>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</si>
  <si>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</si>
  <si>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</si>
  <si>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З/пМех</t>
  </si>
  <si>
    <t>Обоснование</t>
  </si>
  <si>
    <t>Эк.Маш.</t>
  </si>
  <si>
    <t>" _____ " ________________ 2021 г.</t>
  </si>
  <si>
    <t>"______ " _______________2021 г.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</si>
  <si>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</si>
  <si>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</si>
  <si>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</si>
  <si>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</si>
  <si>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</si>
  <si>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</si>
  <si>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</si>
  <si>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</si>
  <si>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Раздел 1. Монтажные работы</t>
  </si>
  <si>
    <t>1</t>
  </si>
  <si>
    <t>шт</t>
  </si>
  <si>
    <t>2</t>
  </si>
  <si>
    <t>3</t>
  </si>
  <si>
    <t>4</t>
  </si>
  <si>
    <t>5</t>
  </si>
  <si>
    <t>кабина</t>
  </si>
  <si>
    <t>6</t>
  </si>
  <si>
    <t>7</t>
  </si>
  <si>
    <t>8</t>
  </si>
  <si>
    <t>система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</si>
  <si>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</si>
  <si>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</si>
  <si>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</si>
  <si>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</si>
  <si>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</si>
  <si>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</si>
  <si>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</si>
  <si>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</si>
  <si>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</si>
  <si>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</si>
  <si>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м</t>
  </si>
  <si>
    <t>19</t>
  </si>
  <si>
    <t>20</t>
  </si>
  <si>
    <t>100 отверстий</t>
  </si>
  <si>
    <t>21</t>
  </si>
  <si>
    <t>22</t>
  </si>
  <si>
    <r>
      <t>0,32</t>
    </r>
    <r>
      <rPr>
        <i/>
        <sz val="6"/>
        <rFont val="Arial"/>
        <family val="2"/>
        <charset val="204"/>
      </rPr>
      <t xml:space="preserve">
(16+16)/100</t>
    </r>
  </si>
  <si>
    <t>23</t>
  </si>
  <si>
    <r>
      <t>-0,32</t>
    </r>
    <r>
      <rPr>
        <i/>
        <sz val="6"/>
        <rFont val="Arial"/>
        <family val="2"/>
        <charset val="204"/>
      </rPr>
      <t xml:space="preserve">
-(16+16)/100</t>
    </r>
  </si>
  <si>
    <t>24</t>
  </si>
  <si>
    <t>т</t>
  </si>
  <si>
    <t>25</t>
  </si>
  <si>
    <t>26</t>
  </si>
  <si>
    <t>пост</t>
  </si>
  <si>
    <t>27</t>
  </si>
  <si>
    <t>28</t>
  </si>
  <si>
    <t>29</t>
  </si>
  <si>
    <t>кабель</t>
  </si>
  <si>
    <t>30</t>
  </si>
  <si>
    <t>31</t>
  </si>
  <si>
    <t>Раздел 2. Электромонтажные работы</t>
  </si>
  <si>
    <t>Машинное помещение, освещение</t>
  </si>
  <si>
    <t>32</t>
  </si>
  <si>
    <t>100 м</t>
  </si>
  <si>
    <r>
      <t>0,1</t>
    </r>
    <r>
      <rPr>
        <i/>
        <sz val="6"/>
        <rFont val="Arial"/>
        <family val="2"/>
        <charset val="204"/>
      </rPr>
      <t xml:space="preserve">
10/100</t>
    </r>
  </si>
  <si>
    <t>33</t>
  </si>
  <si>
    <t>34</t>
  </si>
  <si>
    <r>
      <t>0,07</t>
    </r>
    <r>
      <rPr>
        <i/>
        <sz val="6"/>
        <rFont val="Arial"/>
        <family val="2"/>
        <charset val="204"/>
      </rPr>
      <t xml:space="preserve">
7 / 100</t>
    </r>
  </si>
  <si>
    <t>35</t>
  </si>
  <si>
    <r>
      <t>0,03</t>
    </r>
    <r>
      <rPr>
        <i/>
        <sz val="6"/>
        <rFont val="Arial"/>
        <family val="2"/>
        <charset val="204"/>
      </rPr>
      <t xml:space="preserve">
3 / 100</t>
    </r>
  </si>
  <si>
    <t>36</t>
  </si>
  <si>
    <t>1000 м</t>
  </si>
  <si>
    <r>
      <t>0,00714</t>
    </r>
    <r>
      <rPr>
        <i/>
        <sz val="6"/>
        <rFont val="Arial"/>
        <family val="2"/>
        <charset val="204"/>
      </rPr>
      <t xml:space="preserve">
(7*1,02) / 1000</t>
    </r>
  </si>
  <si>
    <t>37</t>
  </si>
  <si>
    <r>
      <t>0,00306</t>
    </r>
    <r>
      <rPr>
        <i/>
        <sz val="6"/>
        <rFont val="Arial"/>
        <family val="2"/>
        <charset val="204"/>
      </rPr>
      <t xml:space="preserve">
(3*1,02) / 1000</t>
    </r>
  </si>
  <si>
    <t>38</t>
  </si>
  <si>
    <t>100 шт</t>
  </si>
  <si>
    <t>39</t>
  </si>
  <si>
    <t>40</t>
  </si>
  <si>
    <t>41</t>
  </si>
  <si>
    <t>42</t>
  </si>
  <si>
    <r>
      <t>0,02</t>
    </r>
    <r>
      <rPr>
        <i/>
        <sz val="6"/>
        <rFont val="Arial"/>
        <family val="2"/>
        <charset val="204"/>
      </rPr>
      <t xml:space="preserve">
2 / 100</t>
    </r>
  </si>
  <si>
    <t>43</t>
  </si>
  <si>
    <t>44</t>
  </si>
  <si>
    <t>10 шт</t>
  </si>
  <si>
    <r>
      <t>0,1</t>
    </r>
    <r>
      <rPr>
        <i/>
        <sz val="6"/>
        <rFont val="Arial"/>
        <family val="2"/>
        <charset val="204"/>
      </rPr>
      <t xml:space="preserve">
1 / 10</t>
    </r>
  </si>
  <si>
    <t>45</t>
  </si>
  <si>
    <t>46</t>
  </si>
  <si>
    <r>
      <t>0,01</t>
    </r>
    <r>
      <rPr>
        <i/>
        <sz val="6"/>
        <rFont val="Arial"/>
        <family val="2"/>
        <charset val="204"/>
      </rPr>
      <t xml:space="preserve">
1/100</t>
    </r>
  </si>
  <si>
    <t>Шахта лифта</t>
  </si>
  <si>
    <t>47</t>
  </si>
  <si>
    <t>48</t>
  </si>
  <si>
    <t>49</t>
  </si>
  <si>
    <t>50</t>
  </si>
  <si>
    <t>51</t>
  </si>
  <si>
    <t>52</t>
  </si>
  <si>
    <t>53</t>
  </si>
  <si>
    <t>54</t>
  </si>
  <si>
    <t>этаж</t>
  </si>
  <si>
    <t>55</t>
  </si>
  <si>
    <t>56</t>
  </si>
  <si>
    <r>
      <t>0,01</t>
    </r>
    <r>
      <rPr>
        <i/>
        <sz val="6"/>
        <rFont val="Arial"/>
        <family val="2"/>
        <charset val="204"/>
      </rPr>
      <t xml:space="preserve">
1 / 100</t>
    </r>
  </si>
  <si>
    <t>57</t>
  </si>
  <si>
    <t>58</t>
  </si>
  <si>
    <t>59</t>
  </si>
  <si>
    <t>Освещение шахты</t>
  </si>
  <si>
    <t>60</t>
  </si>
  <si>
    <t>61</t>
  </si>
  <si>
    <t>62</t>
  </si>
  <si>
    <t>63</t>
  </si>
  <si>
    <t>64</t>
  </si>
  <si>
    <t>65</t>
  </si>
  <si>
    <t>66</t>
  </si>
  <si>
    <t>Раздел 3. Строительные работы</t>
  </si>
  <si>
    <t>Демонтаж-монтаж дверей и люка МП.</t>
  </si>
  <si>
    <t>67</t>
  </si>
  <si>
    <t>м2</t>
  </si>
  <si>
    <r>
      <t>2,53</t>
    </r>
    <r>
      <rPr>
        <i/>
        <sz val="6"/>
        <rFont val="Arial"/>
        <family val="2"/>
        <charset val="204"/>
      </rPr>
      <t xml:space="preserve">
0,8*0,8+0,9*2,100</t>
    </r>
  </si>
  <si>
    <t>68</t>
  </si>
  <si>
    <r>
      <t>2,53</t>
    </r>
    <r>
      <rPr>
        <i/>
        <sz val="6"/>
        <rFont val="Arial"/>
        <family val="2"/>
        <charset val="204"/>
      </rPr>
      <t xml:space="preserve">
0,8*0,8+0,9*2,1</t>
    </r>
  </si>
  <si>
    <t>Строительные работы в МП, шахте лифта</t>
  </si>
  <si>
    <t>69</t>
  </si>
  <si>
    <t>100 м2</t>
  </si>
  <si>
    <r>
      <t>0,063</t>
    </r>
    <r>
      <rPr>
        <i/>
        <sz val="6"/>
        <rFont val="Arial"/>
        <family val="2"/>
        <charset val="204"/>
      </rPr>
      <t xml:space="preserve">
3,0*3,0*0,7/100</t>
    </r>
  </si>
  <si>
    <t>70</t>
  </si>
  <si>
    <r>
      <t>0,027</t>
    </r>
    <r>
      <rPr>
        <i/>
        <sz val="6"/>
        <rFont val="Arial"/>
        <family val="2"/>
        <charset val="204"/>
      </rPr>
      <t xml:space="preserve">
3,0*3,0*0,3/100</t>
    </r>
  </si>
  <si>
    <t>71</t>
  </si>
  <si>
    <r>
      <t>0,09</t>
    </r>
    <r>
      <rPr>
        <i/>
        <sz val="6"/>
        <rFont val="Arial"/>
        <family val="2"/>
        <charset val="204"/>
      </rPr>
      <t xml:space="preserve">
3,0*3,0/100</t>
    </r>
  </si>
  <si>
    <t>72</t>
  </si>
  <si>
    <r>
      <t>0,0836</t>
    </r>
    <r>
      <rPr>
        <i/>
        <sz val="6"/>
        <rFont val="Arial"/>
        <family val="2"/>
        <charset val="204"/>
      </rPr>
      <t xml:space="preserve">
(3,0*3,0-0,8*0,8)/100</t>
    </r>
  </si>
  <si>
    <t>73</t>
  </si>
  <si>
    <t>74</t>
  </si>
  <si>
    <t>75</t>
  </si>
  <si>
    <t>76</t>
  </si>
  <si>
    <t>77</t>
  </si>
  <si>
    <t>78</t>
  </si>
  <si>
    <t>79</t>
  </si>
  <si>
    <t>80</t>
  </si>
  <si>
    <t>м3</t>
  </si>
  <si>
    <t>81</t>
  </si>
  <si>
    <r>
      <t>0,0272</t>
    </r>
    <r>
      <rPr>
        <i/>
        <sz val="6"/>
        <rFont val="Arial"/>
        <family val="2"/>
        <charset val="204"/>
      </rPr>
      <t xml:space="preserve">
(1,7*1,6) / 100</t>
    </r>
  </si>
  <si>
    <t>82</t>
  </si>
  <si>
    <r>
      <t>0,0272</t>
    </r>
    <r>
      <rPr>
        <i/>
        <sz val="6"/>
        <rFont val="Arial"/>
        <family val="2"/>
        <charset val="204"/>
      </rPr>
      <t xml:space="preserve">
1,7*1,6/100</t>
    </r>
  </si>
  <si>
    <t>83</t>
  </si>
  <si>
    <t>84</t>
  </si>
  <si>
    <t>85</t>
  </si>
  <si>
    <t>86</t>
  </si>
  <si>
    <t>87</t>
  </si>
  <si>
    <t>88</t>
  </si>
  <si>
    <t>89</t>
  </si>
  <si>
    <t>1 т груза</t>
  </si>
  <si>
    <t>90</t>
  </si>
  <si>
    <t>Раздел 4. Восстановление лифтовой диспетчерской связи</t>
  </si>
  <si>
    <t>91</t>
  </si>
  <si>
    <t>92</t>
  </si>
  <si>
    <t>93</t>
  </si>
  <si>
    <t>94</t>
  </si>
  <si>
    <t>95</t>
  </si>
  <si>
    <t>96</t>
  </si>
  <si>
    <t>коробка</t>
  </si>
  <si>
    <t>97</t>
  </si>
  <si>
    <t>98</t>
  </si>
  <si>
    <t>99</t>
  </si>
  <si>
    <t>100</t>
  </si>
  <si>
    <t>101</t>
  </si>
  <si>
    <t>100 концов жил</t>
  </si>
  <si>
    <r>
      <t>0,05</t>
    </r>
    <r>
      <rPr>
        <i/>
        <sz val="6"/>
        <rFont val="Arial"/>
        <family val="2"/>
        <charset val="204"/>
      </rPr>
      <t xml:space="preserve">
5 / 100</t>
    </r>
  </si>
  <si>
    <t>Раздел 5. Пусконаладочные работы</t>
  </si>
  <si>
    <t>102</t>
  </si>
  <si>
    <t>лифт</t>
  </si>
  <si>
    <t>103</t>
  </si>
  <si>
    <t>остановка</t>
  </si>
  <si>
    <t>104</t>
  </si>
  <si>
    <t>Раздел 6. Полное техническое освидетельствование лифта, декларация соответствия</t>
  </si>
  <si>
    <t>105</t>
  </si>
  <si>
    <t>106</t>
  </si>
  <si>
    <t>107</t>
  </si>
  <si>
    <t>108</t>
  </si>
  <si>
    <t>Коммерческое предложение</t>
  </si>
  <si>
    <t>шт.</t>
  </si>
  <si>
    <t>110</t>
  </si>
  <si>
    <t>111</t>
  </si>
  <si>
    <t>Итого прямые затраты по смете в базисных ценах</t>
  </si>
  <si>
    <t>Накладные расходы</t>
  </si>
  <si>
    <t>Сметная прибыль</t>
  </si>
  <si>
    <t>Итоги по смете:</t>
  </si>
  <si>
    <t xml:space="preserve">  Итого по разделу 1 Монтажные работы</t>
  </si>
  <si>
    <t xml:space="preserve">  Итого по разделу 2 Электромонтажные работы</t>
  </si>
  <si>
    <t xml:space="preserve">  Итого по разделу 3 Строительные работы</t>
  </si>
  <si>
    <t xml:space="preserve">  Итого по разделу 4 Восстановление лифтовой диспетчерской связи</t>
  </si>
  <si>
    <t xml:space="preserve">  Итого по разделу 5 Пусконаладочные работы</t>
  </si>
  <si>
    <t xml:space="preserve">  Итого по разделу 6 Полное техническое освидетельствование лифта, декларация соответствия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</si>
  <si>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</si>
  <si>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</si>
  <si>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</si>
  <si>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</si>
  <si>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</si>
  <si>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</si>
  <si>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</si>
  <si>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</si>
  <si>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ВСЕГО по смете</t>
  </si>
  <si>
    <t>(должность, подпись, расшифровка)</t>
  </si>
  <si>
    <t>Директор ООО СП "Тагиллифтмонтаж"</t>
  </si>
  <si>
    <t>________________И.П.Лазарева</t>
  </si>
  <si>
    <t>Составлен(а) в текущих (прогнозных) ценах по состоянию на 1 квартал 2021 года</t>
  </si>
  <si>
    <r>
      <t>-1</t>
    </r>
    <r>
      <rPr>
        <i/>
        <sz val="6"/>
        <rFont val="Arial"/>
        <family val="2"/>
        <charset val="204"/>
      </rPr>
      <t xml:space="preserve">
8-9</t>
    </r>
  </si>
  <si>
    <r>
      <t>24,5</t>
    </r>
    <r>
      <rPr>
        <i/>
        <sz val="6"/>
        <rFont val="Arial"/>
        <family val="2"/>
        <charset val="204"/>
      </rPr>
      <t xml:space="preserve">
(2,8*7+1,4+3,5)</t>
    </r>
  </si>
  <si>
    <r>
      <t>0,014268</t>
    </r>
    <r>
      <rPr>
        <i/>
        <sz val="6"/>
        <rFont val="Arial"/>
        <family val="2"/>
        <charset val="204"/>
      </rPr>
      <t xml:space="preserve">
164*0,087/1000</t>
    </r>
  </si>
  <si>
    <r>
      <t>0,61</t>
    </r>
    <r>
      <rPr>
        <i/>
        <sz val="6"/>
        <rFont val="Arial"/>
        <family val="2"/>
        <charset val="204"/>
      </rPr>
      <t xml:space="preserve">
(24,5/2+3,0)*4/100</t>
    </r>
  </si>
  <si>
    <r>
      <t>0,245</t>
    </r>
    <r>
      <rPr>
        <i/>
        <sz val="6"/>
        <rFont val="Arial"/>
        <family val="2"/>
        <charset val="204"/>
      </rPr>
      <t xml:space="preserve">
(7*2,8+3,5+1,4)/100</t>
    </r>
  </si>
  <si>
    <r>
      <t>0,275</t>
    </r>
    <r>
      <rPr>
        <i/>
        <sz val="6"/>
        <rFont val="Arial"/>
        <family val="2"/>
        <charset val="204"/>
      </rPr>
      <t xml:space="preserve">
(7*2,8+3,5+1,4+3,0)/100</t>
    </r>
  </si>
  <si>
    <r>
      <t>0,0275</t>
    </r>
    <r>
      <rPr>
        <i/>
        <sz val="6"/>
        <rFont val="Arial"/>
        <family val="2"/>
        <charset val="204"/>
      </rPr>
      <t xml:space="preserve">
((7*2,8+3,5+1,4+3,0)) / 1000</t>
    </r>
  </si>
  <si>
    <r>
      <t>0,21</t>
    </r>
    <r>
      <rPr>
        <i/>
        <sz val="6"/>
        <rFont val="Arial"/>
        <family val="2"/>
        <charset val="204"/>
      </rPr>
      <t xml:space="preserve">
(2*8+5*1)/100</t>
    </r>
  </si>
  <si>
    <r>
      <t>0,42</t>
    </r>
    <r>
      <rPr>
        <i/>
        <sz val="6"/>
        <rFont val="Arial"/>
        <family val="2"/>
        <charset val="204"/>
      </rPr>
      <t xml:space="preserve">
(4*8+10)/100</t>
    </r>
  </si>
  <si>
    <r>
      <t>0,553</t>
    </r>
    <r>
      <rPr>
        <i/>
        <sz val="6"/>
        <rFont val="Arial"/>
        <family val="2"/>
        <charset val="204"/>
      </rPr>
      <t xml:space="preserve">
((24,5+(0,85*8)+((1,7+1,55)*2*2)+1,0+10)) / 100</t>
    </r>
  </si>
  <si>
    <r>
      <t>0,245</t>
    </r>
    <r>
      <rPr>
        <i/>
        <sz val="6"/>
        <rFont val="Arial"/>
        <family val="2"/>
        <charset val="204"/>
      </rPr>
      <t xml:space="preserve">
24,5 / 100</t>
    </r>
  </si>
  <si>
    <r>
      <t>0,29</t>
    </r>
    <r>
      <rPr>
        <i/>
        <sz val="6"/>
        <rFont val="Arial"/>
        <family val="2"/>
        <charset val="204"/>
      </rPr>
      <t xml:space="preserve">
(24,5-0,5+5,0) / 100</t>
    </r>
  </si>
  <si>
    <r>
      <t>0,02958</t>
    </r>
    <r>
      <rPr>
        <i/>
        <sz val="6"/>
        <rFont val="Arial"/>
        <family val="2"/>
        <charset val="204"/>
      </rPr>
      <t xml:space="preserve">
(29*1,02) / 1000</t>
    </r>
  </si>
  <si>
    <r>
      <t>0,09</t>
    </r>
    <r>
      <rPr>
        <i/>
        <sz val="6"/>
        <rFont val="Arial"/>
        <family val="2"/>
        <charset val="204"/>
      </rPr>
      <t xml:space="preserve">
9/100</t>
    </r>
  </si>
  <si>
    <r>
      <t>0,1968</t>
    </r>
    <r>
      <rPr>
        <i/>
        <sz val="6"/>
        <rFont val="Arial"/>
        <family val="2"/>
        <charset val="204"/>
      </rPr>
      <t xml:space="preserve">
((3,0*2,5*4-0,9*2,1)*0,7)/100</t>
    </r>
  </si>
  <si>
    <r>
      <t>0,0843</t>
    </r>
    <r>
      <rPr>
        <i/>
        <sz val="6"/>
        <rFont val="Arial"/>
        <family val="2"/>
        <charset val="204"/>
      </rPr>
      <t xml:space="preserve">
((3,0*2,5*4-0,9*2,1)*0,3)/100</t>
    </r>
  </si>
  <si>
    <r>
      <t>0,2911</t>
    </r>
    <r>
      <rPr>
        <i/>
        <sz val="6"/>
        <rFont val="Arial"/>
        <family val="2"/>
        <charset val="204"/>
      </rPr>
      <t xml:space="preserve">
(3,0*2,5*4-0,9*2,1+1)/100</t>
    </r>
  </si>
  <si>
    <r>
      <t>0,13712</t>
    </r>
    <r>
      <rPr>
        <i/>
        <sz val="6"/>
        <rFont val="Arial"/>
        <family val="2"/>
        <charset val="204"/>
      </rPr>
      <t xml:space="preserve">
17,14*8/1000</t>
    </r>
  </si>
  <si>
    <r>
      <t>1,244</t>
    </r>
    <r>
      <rPr>
        <i/>
        <sz val="6"/>
        <rFont val="Arial"/>
        <family val="2"/>
        <charset val="204"/>
      </rPr>
      <t xml:space="preserve">
1,2404+0,0036</t>
    </r>
  </si>
  <si>
    <r>
      <t>0,00515</t>
    </r>
    <r>
      <rPr>
        <i/>
        <sz val="6"/>
        <rFont val="Arial"/>
        <family val="2"/>
        <charset val="204"/>
      </rPr>
      <t xml:space="preserve">
5*1,03/1000</t>
    </r>
  </si>
  <si>
    <r>
      <t>-2</t>
    </r>
    <r>
      <rPr>
        <i/>
        <sz val="6"/>
        <rFont val="Arial"/>
        <family val="2"/>
        <charset val="204"/>
      </rPr>
      <t xml:space="preserve">
8-10</t>
    </r>
  </si>
  <si>
    <t>109</t>
  </si>
  <si>
    <r>
      <t>6</t>
    </r>
    <r>
      <rPr>
        <i/>
        <sz val="6"/>
        <rFont val="Arial"/>
        <family val="2"/>
        <charset val="204"/>
      </rPr>
      <t xml:space="preserve">
8-2</t>
    </r>
  </si>
  <si>
    <t>116</t>
  </si>
  <si>
    <t xml:space="preserve">замена  пассажирского лифта  на </t>
  </si>
  <si>
    <t xml:space="preserve"> остановок</t>
  </si>
  <si>
    <t xml:space="preserve">  по адресу: </t>
  </si>
  <si>
    <t>___________________________2370246,96</t>
  </si>
  <si>
    <t>руб.</t>
  </si>
  <si>
    <t>_______________________________________________________________________________________________68764</t>
  </si>
  <si>
    <t>_______________________________________________________________________________________________229832</t>
  </si>
  <si>
    <t>_______________________________________________________________________________________________530164</t>
  </si>
  <si>
    <t>_______________________________________________________________________________________________1262485</t>
  </si>
  <si>
    <t>___________________________24676</t>
  </si>
  <si>
    <t>_______________________________________________________________________________________________2182,11</t>
  </si>
  <si>
    <t>ФЕРмр01-01-010-03</t>
  </si>
  <si>
    <r>
      <t>Замена устройства вводного, количество лифтов в подъезде: 1</t>
    </r>
    <r>
      <rPr>
        <i/>
        <sz val="7"/>
        <rFont val="Arial"/>
        <family val="2"/>
        <charset val="204"/>
      </rPr>
      <t xml:space="preserve">
НР (26 руб.): 56%=80%*0,7 от ФОТ (47 руб.)
СП (25 руб.): 54%=60%*0,9 от ФОТ (47 руб.)</t>
    </r>
  </si>
  <si>
    <t>ФЕРмр01-01-002-05</t>
  </si>
  <si>
    <r>
      <t>Замена лифтовой лебедки, количество лифтов в подъезде: 1</t>
    </r>
    <r>
      <rPr>
        <i/>
        <sz val="7"/>
        <rFont val="Arial"/>
        <family val="2"/>
        <charset val="204"/>
      </rPr>
      <t xml:space="preserve">
НР (277 руб.): 56%=80%*0,7 от ФОТ (495 руб.)
СП (267 руб.): 54%=60%*0,9 от ФОТ (495 руб.)</t>
    </r>
  </si>
  <si>
    <t>ФЕРмр01-02-011-01</t>
  </si>
  <si>
    <r>
      <t>Установка подлебедочной рамы</t>
    </r>
    <r>
      <rPr>
        <i/>
        <sz val="7"/>
        <rFont val="Arial"/>
        <family val="2"/>
        <charset val="204"/>
      </rPr>
      <t xml:space="preserve">
НР (21 руб.): 56%=80%*0,7 от ФОТ (37 руб.)
СП (20 руб.): 54%=60%*0,9 от ФОТ (37 руб.)</t>
    </r>
  </si>
  <si>
    <t>ФЕРмр01-01-024-01</t>
  </si>
  <si>
    <r>
      <t>Замена металлического каркаса кабины</t>
    </r>
    <r>
      <rPr>
        <i/>
        <sz val="7"/>
        <rFont val="Arial"/>
        <family val="2"/>
        <charset val="204"/>
      </rPr>
      <t xml:space="preserve">
НР (165 руб.): 56%=80%*0,7 от ФОТ (295 руб.)
СП (159 руб.): 54%=60%*0,9 от ФОТ (295 руб.)</t>
    </r>
  </si>
  <si>
    <t>ФЕРмр01-01-004-01</t>
  </si>
  <si>
    <r>
      <t>Замена купе кабины лифта грузоподъемностью: до 400 кг без доработки рамы пола</t>
    </r>
    <r>
      <rPr>
        <i/>
        <sz val="7"/>
        <rFont val="Arial"/>
        <family val="2"/>
        <charset val="204"/>
      </rPr>
      <t xml:space="preserve">
НР (365 руб.): 56%=80%*0,7 от ФОТ (651 руб.)
СП (352 руб.): 54%=60%*0,9 от ФОТ (651 руб.)</t>
    </r>
  </si>
  <si>
    <t>ФЕРмр01-01-014-01</t>
  </si>
  <si>
    <r>
      <t>Замена балки дверей кабины</t>
    </r>
    <r>
      <rPr>
        <i/>
        <sz val="7"/>
        <rFont val="Arial"/>
        <family val="2"/>
        <charset val="204"/>
      </rPr>
      <t xml:space="preserve">
НР (64 руб.): 56%=80%*0,7 от ФОТ (115 руб.)
СП (62 руб.): 54%=60%*0,9 от ФОТ (115 руб.)</t>
    </r>
  </si>
  <si>
    <t>ФЕРмр01-01-004-05</t>
  </si>
  <si>
    <r>
      <t>Замена порога кабины лифта</t>
    </r>
    <r>
      <rPr>
        <i/>
        <sz val="7"/>
        <rFont val="Arial"/>
        <family val="2"/>
        <charset val="204"/>
      </rPr>
      <t xml:space="preserve">
НР (88 руб.): 56%=80%*0,7 от ФОТ (158 руб.)
СП (85 руб.): 54%=60%*0,9 от ФОТ (158 руб.)</t>
    </r>
  </si>
  <si>
    <t>ФЕРмр01-01-007-02</t>
  </si>
  <si>
    <r>
      <t>Замена системы управления лифта на 9 этажей, при количестве лифтов в подъезде: 1, частотное регулирование</t>
    </r>
    <r>
      <rPr>
        <i/>
        <sz val="7"/>
        <rFont val="Arial"/>
        <family val="2"/>
        <charset val="204"/>
      </rPr>
      <t xml:space="preserve">
НР (803 руб.): 56%=80%*0,7 от ФОТ (1434 руб.)
СП (774 руб.): 54%=60%*0,9 от ФОТ (1434 руб.)</t>
    </r>
  </si>
  <si>
    <t>ФЕРмр01-01-007-06</t>
  </si>
  <si>
    <r>
      <t>Добавлять или исключать на каждый этаж сверх или менее 9-ти по расценкам 01-01-007-01, -02, -03, -04, -05</t>
    </r>
    <r>
      <rPr>
        <i/>
        <sz val="7"/>
        <rFont val="Arial"/>
        <family val="2"/>
        <charset val="204"/>
      </rPr>
      <t xml:space="preserve">
НР (-38 руб.): 56%=80%*0,7 от ФОТ (-68 руб.)
СП (-37 руб.): 54%=60%*0,9 от ФОТ (-68 руб.)</t>
    </r>
  </si>
  <si>
    <t>ФЕРмр01-01-012-01</t>
  </si>
  <si>
    <r>
      <t>Замена аппарата вызывного, работа лифта: одиночная</t>
    </r>
    <r>
      <rPr>
        <i/>
        <sz val="7"/>
        <rFont val="Arial"/>
        <family val="2"/>
        <charset val="204"/>
      </rPr>
      <t xml:space="preserve">
НР (282 руб.): 56%=80%*0,7 от ФОТ (503 руб.)
СП (272 руб.): 54%=60%*0,9 от ФОТ (503 руб.)</t>
    </r>
  </si>
  <si>
    <t>ФЕРмр01-01-005-01</t>
  </si>
  <si>
    <r>
      <t>Замена двери шахты, грузоподъемность лифта: до 500 кг</t>
    </r>
    <r>
      <rPr>
        <i/>
        <sz val="7"/>
        <rFont val="Arial"/>
        <family val="2"/>
        <charset val="204"/>
      </rPr>
      <t xml:space="preserve">
НР (1294 руб.): 56%=80%*0,7 от ФОТ (2311 руб.)
СП (1248 руб.): 54%=60%*0,9 от ФОТ (2311 руб.)</t>
    </r>
  </si>
  <si>
    <t>ФЕРмр01-01-009-01</t>
  </si>
  <si>
    <r>
      <t>Замена тягового каната</t>
    </r>
    <r>
      <rPr>
        <i/>
        <sz val="7"/>
        <rFont val="Arial"/>
        <family val="2"/>
        <charset val="204"/>
      </rPr>
      <t xml:space="preserve">
НР (424 руб.): 56%=80%*0,7 от ФОТ (758 руб.)
СП (409 руб.): 54%=60%*0,9 от ФОТ (758 руб.)</t>
    </r>
  </si>
  <si>
    <t>ФЕРмр01-01-009-02</t>
  </si>
  <si>
    <r>
      <t>Замена устройства стяжки канатов</t>
    </r>
    <r>
      <rPr>
        <i/>
        <sz val="7"/>
        <rFont val="Arial"/>
        <family val="2"/>
        <charset val="204"/>
      </rPr>
      <t xml:space="preserve">
НР (87 руб.): 56%=80%*0,7 от ФОТ (156 руб.)
СП (84 руб.): 54%=60%*0,9 от ФОТ (156 руб.)</t>
    </r>
  </si>
  <si>
    <t>ФЕРмр01-01-009-03</t>
  </si>
  <si>
    <r>
      <t>Замена ограничителя скорости</t>
    </r>
    <r>
      <rPr>
        <i/>
        <sz val="7"/>
        <rFont val="Arial"/>
        <family val="2"/>
        <charset val="204"/>
      </rPr>
      <t xml:space="preserve">
НР (46 руб.): 56%=80%*0,7 от ФОТ (82 руб.)
СП (44 руб.): 54%=60%*0,9 от ФОТ (82 руб.)</t>
    </r>
  </si>
  <si>
    <t>ФЕРмр01-01-009-04</t>
  </si>
  <si>
    <r>
      <t>Замена каната ограничителя скорости</t>
    </r>
    <r>
      <rPr>
        <i/>
        <sz val="7"/>
        <rFont val="Arial"/>
        <family val="2"/>
        <charset val="204"/>
      </rPr>
      <t xml:space="preserve">
НР (63 руб.): 56%=80%*0,7 от ФОТ (112 руб.)
СП (60 руб.): 54%=60%*0,9 от ФОТ (112 руб.)</t>
    </r>
  </si>
  <si>
    <t>ФЕРмр01-01-009-05</t>
  </si>
  <si>
    <r>
      <t>Замена натяжного устройства каната ограничителя скорости</t>
    </r>
    <r>
      <rPr>
        <i/>
        <sz val="7"/>
        <rFont val="Arial"/>
        <family val="2"/>
        <charset val="204"/>
      </rPr>
      <t xml:space="preserve">
НР (40 руб.): 56%=80%*0,7 от ФОТ (71 руб.)
СП (38 руб.): 54%=60%*0,9 от ФОТ (71 руб.)</t>
    </r>
  </si>
  <si>
    <t>ФЕРмр01-01-030-01</t>
  </si>
  <si>
    <r>
      <t>Замена противовеса при подвеске: трехканатной</t>
    </r>
    <r>
      <rPr>
        <i/>
        <sz val="7"/>
        <rFont val="Arial"/>
        <family val="2"/>
        <charset val="204"/>
      </rPr>
      <t xml:space="preserve">
НР (117 руб.): 56%=80%*0,7 от ФОТ (209 руб.)
СП (113 руб.): 54%=60%*0,9 от ФОТ (209 руб.)</t>
    </r>
  </si>
  <si>
    <t>ФЕРмр01-02-006-01</t>
  </si>
  <si>
    <r>
      <t>Установка фотодатчика реверса</t>
    </r>
    <r>
      <rPr>
        <i/>
        <sz val="7"/>
        <rFont val="Arial"/>
        <family val="2"/>
        <charset val="204"/>
      </rPr>
      <t xml:space="preserve">
НР (132 руб.): 56%=80%*0,7 от ФОТ (236 руб.)
СП (127 руб.): 54%=60%*0,9 от ФОТ (236 руб.)</t>
    </r>
  </si>
  <si>
    <t>ФЕРмр01-01-023-01</t>
  </si>
  <si>
    <r>
      <t>Замена направляющих: кабины</t>
    </r>
    <r>
      <rPr>
        <i/>
        <sz val="7"/>
        <rFont val="Arial"/>
        <family val="2"/>
        <charset val="204"/>
      </rPr>
      <t xml:space="preserve">
НР (494 руб.): 56%=80%*0,7 от ФОТ (882 руб.)
СП (476 руб.): 54%=60%*0,9 от ФОТ (882 руб.)</t>
    </r>
  </si>
  <si>
    <t>ФЕРмр01-01-023-02</t>
  </si>
  <si>
    <r>
      <t>Замена направляющих: противовеса</t>
    </r>
    <r>
      <rPr>
        <i/>
        <sz val="7"/>
        <rFont val="Arial"/>
        <family val="2"/>
        <charset val="204"/>
      </rPr>
      <t xml:space="preserve">
НР (230 руб.): 56%=80%*0,7 от ФОТ (410 руб.)
СП (221 руб.): 54%=60%*0,9 от ФОТ (410 руб.)</t>
    </r>
  </si>
  <si>
    <t>ФЕР46-03-014-45</t>
  </si>
  <si>
    <r>
      <t>Сверление горизонтальных отверстий в железобетонных конструкциях стен перфоратором глубиной 200 мм диаметром: 20 мм</t>
    </r>
    <r>
      <rPr>
        <i/>
        <sz val="7"/>
        <rFont val="Arial"/>
        <family val="2"/>
        <charset val="204"/>
      </rPr>
      <t xml:space="preserve">
НР (6 руб.): 69%=110%*0.9 * 0,7 от ФОТ (9 руб.)
СП (5 руб.): 54%=70%*0.85 * 0,9 от ФОТ (9 руб.)</t>
    </r>
  </si>
  <si>
    <t>ФЕР46-03-014-58</t>
  </si>
  <si>
    <r>
      <t>На каждые 10 мм изменения глубины сверления добавлять или исключать: к расценке 46-03-014-45</t>
    </r>
    <r>
      <rPr>
        <i/>
        <sz val="7"/>
        <rFont val="Arial"/>
        <family val="2"/>
        <charset val="204"/>
      </rPr>
      <t xml:space="preserve">
НР (-2 руб.): 69%=110%*0.9 * 0,7 от ФОТ (-3 руб.)
СП (-2 руб.): 54%=70%*0.85 * 0,9 от ФОТ (-3 руб.)</t>
    </r>
  </si>
  <si>
    <t>ФЕР46-03-013-01</t>
  </si>
  <si>
    <r>
      <t>Сверление вертикальных отверстий в бетонных конструкциях полов перфоратором глубиной 200 мм диаметром: до 20 мм (оборудования в приямке, МП)</t>
    </r>
    <r>
      <rPr>
        <i/>
        <sz val="7"/>
        <rFont val="Arial"/>
        <family val="2"/>
        <charset val="204"/>
      </rPr>
      <t xml:space="preserve">
НР (10 руб.): 69%=110%*0.9 * 0,7 от ФОТ (14 руб.)
СП (8 руб.): 54%=70%*0.85 * 0,9 от ФОТ (14 руб.)</t>
    </r>
  </si>
  <si>
    <t>ФЕР46-03-013-14</t>
  </si>
  <si>
    <r>
      <t>На каждые 10 мм изменения глубины сверления добавлять или исключать: к расценке 46-03-013-01</t>
    </r>
    <r>
      <rPr>
        <i/>
        <sz val="7"/>
        <rFont val="Arial"/>
        <family val="2"/>
        <charset val="204"/>
      </rPr>
      <t xml:space="preserve">
НР (-3 руб.): 69%=110%*0.9 * 0,7 от ФОТ (-4 руб.)
СП (-2 руб.): 54%=70%*0.85 * 0,9 от ФОТ (-4 руб.)</t>
    </r>
  </si>
  <si>
    <t>ФЕР06-03-004-01</t>
  </si>
  <si>
    <r>
      <t>Установка анкерных болтов: в готовые гнезда с заделкой длиной до 1 м</t>
    </r>
    <r>
      <rPr>
        <i/>
        <sz val="7"/>
        <rFont val="Arial"/>
        <family val="2"/>
        <charset val="204"/>
      </rPr>
      <t xml:space="preserve">
2 615,19 = 12 715,19 - 1 x 10 100,00
НР (32 руб.): 66%=105%*0.9 * 0,7 от ФОТ (48 руб.)
СП (24 руб.): 50%=65%*0.85 * 0,9 от ФОТ (48 руб.)</t>
    </r>
  </si>
  <si>
    <t>ФССЦ-01.7.15.02-0021</t>
  </si>
  <si>
    <t>Болт анкерный диаметр 12 мм</t>
  </si>
  <si>
    <t>ФЕРмр01-01-012-04</t>
  </si>
  <si>
    <r>
      <t>Замена поста «Ревизия»</t>
    </r>
    <r>
      <rPr>
        <i/>
        <sz val="7"/>
        <rFont val="Arial"/>
        <family val="2"/>
        <charset val="204"/>
      </rPr>
      <t xml:space="preserve">
НР (39 руб.): 56%=80%*0,7 от ФОТ (70 руб.)
СП (38 руб.): 54%=60%*0,9 от ФОТ (70 руб.)</t>
    </r>
  </si>
  <si>
    <t>ФЕРмр01-02-012-02</t>
  </si>
  <si>
    <r>
      <t>Установка шунта: замедления движения кабины (коррекции)</t>
    </r>
    <r>
      <rPr>
        <i/>
        <sz val="7"/>
        <rFont val="Arial"/>
        <family val="2"/>
        <charset val="204"/>
      </rPr>
      <t xml:space="preserve">
НР (64 руб.): 56%=80%*0,7 от ФОТ (115 руб.)
СП (62 руб.): 54%=60%*0,9 от ФОТ (115 руб.)</t>
    </r>
  </si>
  <si>
    <t>ФЕРмр01-02-012-01</t>
  </si>
  <si>
    <r>
      <t>Установка шунта: точной остановки кабины</t>
    </r>
    <r>
      <rPr>
        <i/>
        <sz val="7"/>
        <rFont val="Arial"/>
        <family val="2"/>
        <charset val="204"/>
      </rPr>
      <t xml:space="preserve">
НР (46 руб.): 56%=80%*0,7 от ФОТ (82 руб.)
СП (44 руб.): 54%=60%*0,9 от ФОТ (82 руб.)</t>
    </r>
  </si>
  <si>
    <t>ФЕРмр01-01-036-01</t>
  </si>
  <si>
    <r>
      <t>Замена подвесного кабеля</t>
    </r>
    <r>
      <rPr>
        <i/>
        <sz val="7"/>
        <rFont val="Arial"/>
        <family val="2"/>
        <charset val="204"/>
      </rPr>
      <t xml:space="preserve">
НР (183 руб.): 56%=80%*0,7 от ФОТ (327 руб.)
СП (177 руб.): 54%=60%*0,9 от ФОТ (327 руб.)</t>
    </r>
  </si>
  <si>
    <r>
      <t>Демонтаж  подвесного кабеля</t>
    </r>
    <r>
      <rPr>
        <i/>
        <sz val="7"/>
        <rFont val="Arial"/>
        <family val="2"/>
        <charset val="204"/>
      </rPr>
      <t xml:space="preserve">
НР (73 руб.): 56%=80%*0,7 от ФОТ (131 руб.)
СП (71 руб.): 54%=60%*0,9 от ФОТ (131 руб.)</t>
    </r>
  </si>
  <si>
    <t>ФЕРмр01-04-003-01</t>
  </si>
  <si>
    <r>
      <t>Балансировка системы «кабина-противовес»</t>
    </r>
    <r>
      <rPr>
        <i/>
        <sz val="7"/>
        <rFont val="Arial"/>
        <family val="2"/>
        <charset val="204"/>
      </rPr>
      <t xml:space="preserve">
НР (81 руб.): 56%=80%*0,7 от ФОТ (144 руб.)
СП (78 руб.): 54%=60%*0,9 от ФОТ (144 руб.)</t>
    </r>
  </si>
  <si>
    <t>ФЕРм08-02-409-09</t>
  </si>
  <si>
    <r>
      <t>Монтаж Труба гофрированная ПВХ для защиты проводов и кабелей по установленным конструкциям, по стенам, колоннам, потолкам, основанию пола</t>
    </r>
    <r>
      <rPr>
        <i/>
        <sz val="7"/>
        <rFont val="Arial"/>
        <family val="2"/>
        <charset val="204"/>
      </rPr>
      <t xml:space="preserve">
НР (9 руб.): 67%=95%*0,7 от ФОТ (14 руб.)
СП (8 руб.): 59%=65%*0,9 от ФОТ (14 руб.)</t>
    </r>
  </si>
  <si>
    <t>ФССЦ-24.3.01.02-0001</t>
  </si>
  <si>
    <t>Трубы гибкие гофрированные из самозатухающего ПВХ легкие с протяжкой, диаметр 20 мм</t>
  </si>
  <si>
    <t>ФЕРм08-02-412-02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</si>
  <si>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  </r>
    <r>
      <rPr>
        <i/>
        <sz val="7"/>
        <rFont val="Arial"/>
        <family val="2"/>
        <charset val="204"/>
      </rPr>
      <t xml:space="preserve">
НР (3 руб.): 67%=95%*0,7 от ФОТ (4 руб.)
СП (2 руб.): 59%=65%*0,9 от ФОТ (4 руб.)</t>
    </r>
  </si>
  <si>
    <t>ФЕРм08-02-412-03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</si>
  <si>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16 мм2</t>
    </r>
    <r>
      <rPr>
        <i/>
        <sz val="7"/>
        <rFont val="Arial"/>
        <family val="2"/>
        <charset val="204"/>
      </rPr>
      <t xml:space="preserve">
НР (1 руб.): 67%=95%*0,7 от ФОТ (2 руб.)
СП (1 руб.): 59%=65%*0,9 от ФОТ (2 руб.)</t>
    </r>
  </si>
  <si>
    <t>ФССЦ-21.1.06.09-0151</t>
  </si>
  <si>
    <t>Кабель силовой с медными жилами ВВГнг(A)-LS 3х1,5-660 (освещение+розетка в приямк)</t>
  </si>
  <si>
    <t>ФССЦ-21.1.06.09-0100</t>
  </si>
  <si>
    <t>Кабель силовой с медными жилами ВВГнг 3х2,5-660</t>
  </si>
  <si>
    <t>ФЕРр67-4-3</t>
  </si>
  <si>
    <r>
      <t>Демонтаж: светильников с лампами накаливания</t>
    </r>
    <r>
      <rPr>
        <i/>
        <sz val="7"/>
        <rFont val="Arial"/>
        <family val="2"/>
        <charset val="204"/>
      </rPr>
      <t xml:space="preserve">
НР (1 руб.): 60%=85%*0,7 от ФОТ (2 руб.)
СП (1 руб.): 59%=65%*0,9 от ФОТ (2 руб.)</t>
    </r>
  </si>
  <si>
    <t>ФЕРм08-03-593-09</t>
  </si>
  <si>
    <r>
      <t>Светильник: местного освещения</t>
    </r>
    <r>
      <rPr>
        <i/>
        <sz val="7"/>
        <rFont val="Arial"/>
        <family val="2"/>
        <charset val="204"/>
      </rPr>
      <t xml:space="preserve">
НР (13 руб.): 67%=95%*0,7 от ФОТ (20 руб.)
СП (12 руб.): 59%=65%*0,9 от ФОТ (20 руб.)</t>
    </r>
  </si>
  <si>
    <t>ФССЦ-20.3.03.04-0077</t>
  </si>
  <si>
    <t>Светильник настенный (IP 54)  типа НПП 03х100</t>
  </si>
  <si>
    <t>ФССЦ-20.3.02.12-0001</t>
  </si>
  <si>
    <t>Лампа энергосберегающая 20W 4200K Е27</t>
  </si>
  <si>
    <t>ФЕРр67-4-1</t>
  </si>
  <si>
    <r>
      <t>Демонтаж: выключателей, розеток</t>
    </r>
    <r>
      <rPr>
        <i/>
        <sz val="7"/>
        <rFont val="Arial"/>
        <family val="2"/>
        <charset val="204"/>
      </rPr>
      <t xml:space="preserve">
НР (1 руб.): 60%=85%*0,7 от ФОТ (1 руб.)
СП (1 руб.): 59%=65%*0,9 от ФОТ (1 руб.)</t>
    </r>
  </si>
  <si>
    <t>ФЕРм08-03-591-04</t>
  </si>
  <si>
    <r>
      <t>Выключатель: двухклавишный неутопленного типа при открытой проводке</t>
    </r>
    <r>
      <rPr>
        <i/>
        <sz val="7"/>
        <rFont val="Arial"/>
        <family val="2"/>
        <charset val="204"/>
      </rPr>
      <t xml:space="preserve">
НР (2 руб.): 67%=95%*0,7 от ФОТ (3 руб.)
СП (2 руб.): 59%=65%*0,9 от ФОТ (3 руб.)</t>
    </r>
  </si>
  <si>
    <t>ФССЦ-20.4.01.02-0001</t>
  </si>
  <si>
    <t>Выключатель двухклавишный для скрытой проводки</t>
  </si>
  <si>
    <t>ФЕРм08-03-591-08</t>
  </si>
  <si>
    <r>
      <t>Розетка штепсельная: неутопленного типа при открытой проводке</t>
    </r>
    <r>
      <rPr>
        <i/>
        <sz val="7"/>
        <rFont val="Arial"/>
        <family val="2"/>
        <charset val="204"/>
      </rPr>
      <t xml:space="preserve">
НР (2 руб.): 67%=95%*0,7 от ФОТ (3 руб.)
СП (2 руб.): 59%=65%*0,9 от ФОТ (3 руб.)</t>
    </r>
  </si>
  <si>
    <t>ФССЦ-20.4.03.05-0004</t>
  </si>
  <si>
    <t>Розетка открытой проводки с заземлением</t>
  </si>
  <si>
    <t>ФЕРм08-02-401-01</t>
  </si>
  <si>
    <r>
      <t>Прокладка подвесного кабеля по шахте лифта</t>
    </r>
    <r>
      <rPr>
        <i/>
        <sz val="7"/>
        <rFont val="Arial"/>
        <family val="2"/>
        <charset val="204"/>
      </rPr>
      <t xml:space="preserve">
НР (161 руб.): 67%=95%*0,7 от ФОТ (240 руб.)
СП (142 руб.): 59%=65%*0,9 от ФОТ (240 руб.)</t>
    </r>
  </si>
  <si>
    <t>ФЕРр67-3-1</t>
  </si>
  <si>
    <r>
      <t>Демонтаж кабеля</t>
    </r>
    <r>
      <rPr>
        <i/>
        <sz val="7"/>
        <rFont val="Arial"/>
        <family val="2"/>
        <charset val="204"/>
      </rPr>
      <t xml:space="preserve">
НР (11 руб.): 60%=85%*0,7 от ФОТ (18 руб.)
СП (11 руб.): 59%=65%*0,9 от ФОТ (18 руб.)</t>
    </r>
  </si>
  <si>
    <r>
      <t>Монтаж кабеля двух-четырехжильный сечением жилы до 16 мм2 с креплением накладными скобами, полосками с установкой ответвительных коробок</t>
    </r>
    <r>
      <rPr>
        <i/>
        <sz val="7"/>
        <rFont val="Arial"/>
        <family val="2"/>
        <charset val="204"/>
      </rPr>
      <t xml:space="preserve">
НР (72 руб.): 67%=95%*0,7 от ФОТ (108 руб.)
СП (64 руб.): 59%=65%*0,9 от ФОТ (108 руб.)</t>
    </r>
  </si>
  <si>
    <t>ФССЦ-21.1.06.09-0152</t>
  </si>
  <si>
    <t>Кабель силовой с медными жилами ВВГнг(A)-LS 3х2,5-660</t>
  </si>
  <si>
    <t>ФЕРр67-1-3</t>
  </si>
  <si>
    <r>
      <t>Демонтаж электропроводки, провода на крюках (якорях) с изоляторами сечением: 16 мм2</t>
    </r>
    <r>
      <rPr>
        <i/>
        <sz val="7"/>
        <rFont val="Arial"/>
        <family val="2"/>
        <charset val="204"/>
      </rPr>
      <t xml:space="preserve">
НР (13 руб.): 60%=85%*0,7 от ФОТ (22 руб.)
СП (13 руб.): 59%=65%*0,9 от ФОТ (22 руб.)</t>
    </r>
  </si>
  <si>
    <t>ФЕРм08-02-413-01</t>
  </si>
  <si>
    <r>
      <t>Монтаж провода, количество проводов в резинобитумной трубке: до 2, сечение провода до 6 мм2  2м х 8 эт+5 приямок х 1м</t>
    </r>
    <r>
      <rPr>
        <i/>
        <sz val="7"/>
        <rFont val="Arial"/>
        <family val="2"/>
        <charset val="204"/>
      </rPr>
      <t xml:space="preserve">
НР (22 руб.): 67%=95%*0,7 от ФОТ (33 руб.)
СП (19 руб.): 59%=65%*0,9 от ФОТ (33 руб.)</t>
    </r>
  </si>
  <si>
    <t>ФЕРм08-03-574-01</t>
  </si>
  <si>
    <r>
      <t>Разводка по устройствам и подключение жил кабелей или проводов сечением: до 10 мм2 (4дш)*8эт+10 (1-й этаж)</t>
    </r>
    <r>
      <rPr>
        <i/>
        <sz val="7"/>
        <rFont val="Arial"/>
        <family val="2"/>
        <charset val="204"/>
      </rPr>
      <t xml:space="preserve">
НР (43 руб.): 67%=95%*0,7 от ФОТ (64 руб.)
СП (38 руб.): 59%=65%*0,9 от ФОТ (64 руб.)</t>
    </r>
  </si>
  <si>
    <t>ФЕРмр01-01-033-01</t>
  </si>
  <si>
    <r>
      <t>Замена электропроводки освещения шахты</t>
    </r>
    <r>
      <rPr>
        <i/>
        <sz val="7"/>
        <rFont val="Arial"/>
        <family val="2"/>
        <charset val="204"/>
      </rPr>
      <t xml:space="preserve">
НР (105 руб.): 56%=80%*0,7 от ФОТ (188 руб.)
СП (102 руб.): 54%=60%*0,9 от ФОТ (188 руб.)</t>
    </r>
  </si>
  <si>
    <t>ФЕРм08-02-472-06</t>
  </si>
  <si>
    <r>
      <t>Проводник заземляющий открыто по строительным основаниям: из полосовой стали сечением 100 мм2 (по шахте + МП)</t>
    </r>
    <r>
      <rPr>
        <i/>
        <sz val="7"/>
        <rFont val="Arial"/>
        <family val="2"/>
        <charset val="204"/>
      </rPr>
      <t xml:space="preserve">
НР (59 руб.): 67%=95%*0,7 от ФОТ (88 руб.)
СП (52 руб.): 59%=65%*0,9 от ФОТ (88 руб.)</t>
    </r>
  </si>
  <si>
    <r>
      <t>Демонтаж: выключателей, розеток</t>
    </r>
    <r>
      <rPr>
        <i/>
        <sz val="7"/>
        <rFont val="Arial"/>
        <family val="2"/>
        <charset val="204"/>
      </rPr>
      <t xml:space="preserve">
НР 60%=85%*0,7 от ФОТ
СП 59%=65%*0,9 от ФОТ</t>
    </r>
  </si>
  <si>
    <t>ФЕРм08-03-591-01</t>
  </si>
  <si>
    <r>
      <t>Выключатель: одноклавишный неутопленного типа при открытой проводке (выключатель поставляется с лифтов)</t>
    </r>
    <r>
      <rPr>
        <i/>
        <sz val="7"/>
        <rFont val="Arial"/>
        <family val="2"/>
        <charset val="204"/>
      </rPr>
      <t xml:space="preserve">
НР (2 руб.): 67%=95%*0,7 от ФОТ (3 руб.)
СП (2 руб.): 59%=65%*0,9 от ФОТ (3 руб.)</t>
    </r>
  </si>
  <si>
    <r>
      <t>Кабель двух-четырехжильный сечением жилы до 16 мм2 с креплением накладными скобами, полосками с установкой ответвительных коробок</t>
    </r>
    <r>
      <rPr>
        <i/>
        <sz val="7"/>
        <rFont val="Arial"/>
        <family val="2"/>
        <charset val="204"/>
      </rPr>
      <t xml:space="preserve">
НР (76 руб.): 67%=95%*0,7 от ФОТ (114 руб.)
СП (67 руб.): 59%=65%*0,9 от ФОТ (114 руб.)</t>
    </r>
  </si>
  <si>
    <t>Кабель силовой с медными жилами ВВГнг(A)-LS 3х1,5-660</t>
  </si>
  <si>
    <t>ФССЦ-20.5.02.04-0001</t>
  </si>
  <si>
    <t>Коробка ответвительная "DKC" размером 100х100х50 мм</t>
  </si>
  <si>
    <r>
      <t>Светильник: местного освещения</t>
    </r>
    <r>
      <rPr>
        <i/>
        <sz val="7"/>
        <rFont val="Arial"/>
        <family val="2"/>
        <charset val="204"/>
      </rPr>
      <t xml:space="preserve">
НР (41 руб.): 67%=95%*0,7 от ФОТ (61 руб.)
СП (36 руб.): 59%=65%*0,9 от ФОТ (61 руб.)</t>
    </r>
  </si>
  <si>
    <t>Светильник настенный (IP 54) морской, типа НПП 03х100</t>
  </si>
  <si>
    <t>ФЕР09-04-012-01</t>
  </si>
  <si>
    <r>
      <t>Демонтаж металлических дверных блоков в готовые проемы (люк, двери МП)</t>
    </r>
    <r>
      <rPr>
        <i/>
        <sz val="7"/>
        <rFont val="Arial"/>
        <family val="2"/>
        <charset val="204"/>
      </rPr>
      <t xml:space="preserve">
НР (36 руб.): 57%=90%*0.9 * 0,7 от ФОТ (63 руб.)
СП (41 руб.): 65%=85%*0.85 * 0,9 от ФОТ (63 руб.)</t>
    </r>
  </si>
  <si>
    <r>
      <t>Установка металлических дверных блоков в готовые проемы (люк, двери МП)</t>
    </r>
    <r>
      <rPr>
        <i/>
        <sz val="7"/>
        <rFont val="Arial"/>
        <family val="2"/>
        <charset val="204"/>
      </rPr>
      <t xml:space="preserve">
НР (51 руб.): 57%=90%*0.9 * 0,7 от ФОТ (90 руб.)
СП (59 руб.): 65%=85%*0.85 * 0,9 от ФОТ (90 руб.)</t>
    </r>
  </si>
  <si>
    <t>ФЕРр61-26-1</t>
  </si>
  <si>
    <r>
      <t>Перетирка штукатурки потолков</t>
    </r>
    <r>
      <rPr>
        <i/>
        <sz val="7"/>
        <rFont val="Arial"/>
        <family val="2"/>
        <charset val="204"/>
      </rPr>
      <t xml:space="preserve">
НР (7 руб.): 55%=79%*0,7 от ФОТ (13 руб.)
СП (6 руб.): 45%=50%*0,9 от ФОТ (13 руб.)</t>
    </r>
  </si>
  <si>
    <t>ФЕРр61-4-9</t>
  </si>
  <si>
    <r>
      <t>Ремонт штукатурки потолков по камню и бетону цементно-известковым раствором, площадью отдельных мест: до 10 м2 толщиной слоя до 20 мм</t>
    </r>
    <r>
      <rPr>
        <i/>
        <sz val="7"/>
        <rFont val="Arial"/>
        <family val="2"/>
        <charset val="204"/>
      </rPr>
      <t xml:space="preserve">
НР (30 руб.): 55%=79%*0,7 от ФОТ (55 руб.)
СП (25 руб.): 45%=50%*0,9 от ФОТ (55 руб.)</t>
    </r>
  </si>
  <si>
    <t>ФЕР15-04-005-02</t>
  </si>
  <si>
    <r>
      <t>Окраска поливинилацетатными водоэмульсионными составами простая по штукатурке и сборным конструкциям: потолков, подготовленным под окраску</t>
    </r>
    <r>
      <rPr>
        <i/>
        <sz val="7"/>
        <rFont val="Arial"/>
        <family val="2"/>
        <charset val="204"/>
      </rPr>
      <t xml:space="preserve">
1 173,99 = 192,05 + 0,052 x 18 883,39
НР (11 руб.): 66%=105%*0.9 * 0,7 от ФОТ (17 руб.)
СП (7 руб.): 42%=55%*0.85 * 0,9 от ФОТ (17 руб.)</t>
    </r>
  </si>
  <si>
    <t>ФЕР11-01-011-01</t>
  </si>
  <si>
    <r>
      <t>Разбока  стяжек: цементных толщиной 20 мм (пол МП)</t>
    </r>
    <r>
      <rPr>
        <i/>
        <sz val="7"/>
        <rFont val="Arial"/>
        <family val="2"/>
        <charset val="204"/>
      </rPr>
      <t xml:space="preserve">
НР (22 руб.): 77%=123%*0.9 * 0,7 от ФОТ (28 руб.)
СП (16 руб.): 57%=75%*0.85 * 0,9 от ФОТ (28 руб.)</t>
    </r>
  </si>
  <si>
    <r>
      <t>Устройство стяжек: цементных толщиной 20 мм (пол машинного отделения)</t>
    </r>
    <r>
      <rPr>
        <i/>
        <sz val="7"/>
        <rFont val="Arial"/>
        <family val="2"/>
        <charset val="204"/>
      </rPr>
      <t xml:space="preserve">
1 453,34 = 334,81 + 2,04 x 548,30
НР (27 руб.): 77%=123%*0.9 * 0,7 от ФОТ (35 руб.)
СП (20 руб.): 57%=75%*0.85 * 0,9 от ФОТ (35 руб.)</t>
    </r>
  </si>
  <si>
    <t>ФЕРр62-6-2</t>
  </si>
  <si>
    <r>
      <t>Простая масляная окраска ранее окрашенных полов: с подготовкой и расчисткой старой краски до 10%</t>
    </r>
    <r>
      <rPr>
        <i/>
        <sz val="7"/>
        <rFont val="Arial"/>
        <family val="2"/>
        <charset val="204"/>
      </rPr>
      <t xml:space="preserve">
308,69 = 188,46 + 0,0103 x 11 672,90
НР (5 руб.): 56%=80%*0,7 от ФОТ (9 руб.)
СП (4 руб.): 45%=50%*0,9 от ФОТ (9 руб.)</t>
    </r>
  </si>
  <si>
    <r>
      <t>Перетирка штукатурки стен</t>
    </r>
    <r>
      <rPr>
        <i/>
        <sz val="7"/>
        <rFont val="Arial"/>
        <family val="2"/>
        <charset val="204"/>
      </rPr>
      <t xml:space="preserve">
НР (23 руб.): 55%=79%*0,7 от ФОТ (41 руб.)
СП (18 руб.): 45%=50%*0,9 от ФОТ (41 руб.)</t>
    </r>
  </si>
  <si>
    <t>ФЕРр61-2-1</t>
  </si>
  <si>
    <r>
      <t>Ремонт штукатурки внутренних стен по камню известковым раствором площадью отдельных мест: до 1 м2 толщиной слоя до 20 мм</t>
    </r>
    <r>
      <rPr>
        <i/>
        <sz val="7"/>
        <rFont val="Arial"/>
        <family val="2"/>
        <charset val="204"/>
      </rPr>
      <t xml:space="preserve">
НР (84 руб.): 55%=79%*0,7 от ФОТ (153 руб.)
СП (69 руб.): 45%=50%*0,9 от ФОТ (153 руб.)</t>
    </r>
  </si>
  <si>
    <t>ФЕРр61-7-1</t>
  </si>
  <si>
    <r>
      <t>Ремонт штукатурки откосов внутри здания по камню и бетону цементно-известковым раствором: прямолинейных</t>
    </r>
    <r>
      <rPr>
        <i/>
        <sz val="7"/>
        <rFont val="Arial"/>
        <family val="2"/>
        <charset val="204"/>
      </rPr>
      <t xml:space="preserve">
НР (19 руб.): 55%=79%*0,7 от ФОТ (34 руб.)
СП (15 руб.): 45%=50%*0,9 от ФОТ (34 руб.)</t>
    </r>
  </si>
  <si>
    <t>ФЕР15-04-005-01</t>
  </si>
  <si>
    <r>
      <t>Окраска поливинилацетатными водоэмульсионными составами простая по штукатурке и сборным конструкциям: стен, подготовленным под окраску</t>
    </r>
    <r>
      <rPr>
        <i/>
        <sz val="7"/>
        <rFont val="Arial"/>
        <family val="2"/>
        <charset val="204"/>
      </rPr>
      <t xml:space="preserve">
1 154,65 = 172,71 + 0,052 x 18 883,39
НР (33 руб.): 66%=105%*0.9 * 0,7 от ФОТ (50 руб.)
СП (21 руб.): 42%=55%*0.85 * 0,9 от ФОТ (50 руб.)</t>
    </r>
  </si>
  <si>
    <t>ФЕР15-04-030-02</t>
  </si>
  <si>
    <r>
      <t>Масляная окраска металлических поверхностей: больших (кроме кровель), количество окрасок 2</t>
    </r>
    <r>
      <rPr>
        <i/>
        <sz val="7"/>
        <rFont val="Arial"/>
        <family val="2"/>
        <charset val="204"/>
      </rPr>
      <t xml:space="preserve">
523,80 = 205,13 + 0,0273 x 11 672,90
НР (3 руб.): 66%=105%*0.9 * 0,7 от ФОТ (5 руб.)
СП (2 руб.): 42%=55%*0.85 * 0,9 от ФОТ (5 руб.)</t>
    </r>
  </si>
  <si>
    <t>ФЕР46-04-001-02</t>
  </si>
  <si>
    <r>
      <t>Разборка: бетонных фундаментов (тумбы)</t>
    </r>
    <r>
      <rPr>
        <i/>
        <sz val="7"/>
        <rFont val="Arial"/>
        <family val="2"/>
        <charset val="204"/>
      </rPr>
      <t xml:space="preserve">
НР (14 руб.): 69%=110%*0.9 * 0,7 от ФОТ (20 руб.)
СП (11 руб.): 54%=70%*0.85 * 0,9 от ФОТ (20 руб.)</t>
    </r>
  </si>
  <si>
    <r>
      <t>Разборка стяжек: цементных толщиной 20 мм (приямок)</t>
    </r>
    <r>
      <rPr>
        <i/>
        <sz val="7"/>
        <rFont val="Arial"/>
        <family val="2"/>
        <charset val="204"/>
      </rPr>
      <t xml:space="preserve">
1 778,89 = 334,81 + 2,04 x 707,88
НР (8 руб.): 77%=123%*0.9 * 0,7 от ФОТ (10 руб.)
СП (6 руб.): 57%=75%*0.85 * 0,9 от ФОТ (10 руб.)</t>
    </r>
  </si>
  <si>
    <r>
      <t>Устройство стяжек: цементных толщиной 20 мм ( приямок, толщина стяжки 50 мм)</t>
    </r>
    <r>
      <rPr>
        <i/>
        <sz val="7"/>
        <rFont val="Arial"/>
        <family val="2"/>
        <charset val="204"/>
      </rPr>
      <t xml:space="preserve">
1 453,34 = 334,81 + 2,04 x 548,30
НР (9 руб.): 77%=123%*0.9 * 0,7 от ФОТ (12 руб.)
СП (7 руб.): 57%=75%*0.85 * 0,9 от ФОТ (12 руб.)</t>
    </r>
  </si>
  <si>
    <t>ФЕР11-01-011-02</t>
  </si>
  <si>
    <r>
      <t>Устройство стяжек: на каждые 5 мм изменения толщины стяжки добавлять или исключать к расценке 11-01-011-01</t>
    </r>
    <r>
      <rPr>
        <i/>
        <sz val="7"/>
        <rFont val="Arial"/>
        <family val="2"/>
        <charset val="204"/>
      </rPr>
      <t xml:space="preserve">
НР (2 руб.): 77%=123%*0.9 * 0,7 от ФОТ (2 руб.)
СП (1 руб.): 57%=75%*0.85 * 0,9 от ФОТ (2 руб.)</t>
    </r>
  </si>
  <si>
    <t>ФЕР09-06-001-02</t>
  </si>
  <si>
    <r>
      <t>Монтаж обрамлений дверей шахты</t>
    </r>
    <r>
      <rPr>
        <i/>
        <sz val="7"/>
        <rFont val="Arial"/>
        <family val="2"/>
        <charset val="204"/>
      </rPr>
      <t xml:space="preserve">
НР (43 руб.): 57%=90%*0.9 * 0,7 от ФОТ (76 руб.)
СП (49 руб.): 65%=85%*0.85 * 0,9 от ФОТ (76 руб.)</t>
    </r>
  </si>
  <si>
    <t>ФССЦ-07.2.07.13-0011</t>
  </si>
  <si>
    <t>Балки под установку направляющих лифтов, обрамление проемов, конструкции боковых помещений и т.п.</t>
  </si>
  <si>
    <t>ФЕРр61-2-9</t>
  </si>
  <si>
    <r>
      <t>Ремонт штукатурки внутренних стен по камню и бетону цементно-известковым раствором, площадью отдельных мест: до 10 м2 толщиной слоя до 20 мм (шахта)</t>
    </r>
    <r>
      <rPr>
        <i/>
        <sz val="7"/>
        <rFont val="Arial"/>
        <family val="2"/>
        <charset val="204"/>
      </rPr>
      <t xml:space="preserve">
НР (31 руб.): 55%=79%*0,7 от ФОТ (56 руб.)
СП (25 руб.): 45%=50%*0,9 от ФОТ (56 руб.)</t>
    </r>
  </si>
  <si>
    <t>ФЕР09-03-029-01</t>
  </si>
  <si>
    <r>
      <t>Демонтаж лестниц прямолинейных и криволинейных, пожарных с ограждением (лестница в приямок)</t>
    </r>
    <r>
      <rPr>
        <i/>
        <sz val="7"/>
        <rFont val="Arial"/>
        <family val="2"/>
        <charset val="204"/>
      </rPr>
      <t xml:space="preserve">
НР (3 руб.): 57%=90%*0.9 * 0,7 от ФОТ (5 руб.)
СП (3 руб.): 65%=85%*0.85 * 0,9 от ФОТ (5 руб.)</t>
    </r>
  </si>
  <si>
    <r>
      <t>Монтаж лестниц прямолинейных и криволинейных, пожарных с ограждением (лестницра в приямок)</t>
    </r>
    <r>
      <rPr>
        <i/>
        <sz val="7"/>
        <rFont val="Arial"/>
        <family val="2"/>
        <charset val="204"/>
      </rPr>
      <t xml:space="preserve">
8 602,48 = 1 031,48 + 1 x 7 571,00
НР (5 руб.): 57%=90%*0.9 * 0,7 от ФОТ (8 руб.)
СП (5 руб.): 65%=85%*0.85 * 0,9 от ФОТ (8 руб.)</t>
    </r>
  </si>
  <si>
    <t>ФССЦ-07.2.05.01-0032</t>
  </si>
  <si>
    <t>Ограждения лестничных проемов, лестничные марши, пожарные лестницы</t>
  </si>
  <si>
    <t>ФССЦпг-01-01-01-041</t>
  </si>
  <si>
    <r>
      <t>Погрузо-разгрузочные работы при автомобильных перевозках: Погрузка мусора строительного с погрузкой вручную</t>
    </r>
    <r>
      <rPr>
        <i/>
        <sz val="7"/>
        <rFont val="Arial"/>
        <family val="2"/>
        <charset val="204"/>
      </rPr>
      <t xml:space="preserve">
НР 0%=0%*0,7 от ФОТ
СП 0%=0%*0,9 от ФОТ</t>
    </r>
  </si>
  <si>
    <t>ФССЦпг-03-21-01-015</t>
  </si>
  <si>
    <r>
      <t>Перевозка грузов автомобилями-самосвалами грузоподъемностью 10 т работающих вне карьера на расстояние: I класс груза до 15 км</t>
    </r>
    <r>
      <rPr>
        <i/>
        <sz val="7"/>
        <rFont val="Arial"/>
        <family val="2"/>
        <charset val="204"/>
      </rPr>
      <t xml:space="preserve">
НР 0%=0%*0,7 от ФОТ
СП 0%=0%*0,9 от ФОТ</t>
    </r>
  </si>
  <si>
    <t>ФЕРм11-03-001-01</t>
  </si>
  <si>
    <r>
      <t>Демонтаж приборов, устанавливаемых на металлоконструкциях, щитах и пультах, масса: до 5 кг (демонтаж лифтового блока и модуля грозозащиты)</t>
    </r>
    <r>
      <rPr>
        <i/>
        <sz val="7"/>
        <rFont val="Arial"/>
        <family val="2"/>
        <charset val="204"/>
      </rPr>
      <t xml:space="preserve">
НР (2 руб.): 56%=80%*0,7 от ФОТ (3 руб.)
СП (2 руб.): 54%=60%*0,9 от ФОТ (3 руб.)</t>
    </r>
  </si>
  <si>
    <r>
      <t>Приборы, устанавливаемые на металлоконструкциях, щитах и пультах, масса: до 5 кг (модуль грозозащиты)</t>
    </r>
    <r>
      <rPr>
        <i/>
        <sz val="7"/>
        <rFont val="Arial"/>
        <family val="2"/>
        <charset val="204"/>
      </rPr>
      <t xml:space="preserve">
НР (3 руб.): 56%=80%*0,7 от ФОТ (5 руб.)
СП (3 руб.): 54%=60%*0,9 от ФОТ (5 руб.)</t>
    </r>
  </si>
  <si>
    <t>ФЕРмр01-02-003-01</t>
  </si>
  <si>
    <r>
      <t>Установка блока сигнализации, количество этажей-9, работа лифта: одиночная (лифтовой блок)</t>
    </r>
    <r>
      <rPr>
        <i/>
        <sz val="7"/>
        <rFont val="Arial"/>
        <family val="2"/>
        <charset val="204"/>
      </rPr>
      <t xml:space="preserve">
НР (62 руб.): 56%=80%*0,7 от ФОТ (110 руб.)
СП (59 руб.): 54%=60%*0,9 от ФОТ (110 руб.)</t>
    </r>
  </si>
  <si>
    <t>ФЕРмр01-02-003-03</t>
  </si>
  <si>
    <r>
      <t>Добавлять или исключать на каждый этаж сверх или менее 9-ти по расценкам 01-02-003-01, -02</t>
    </r>
    <r>
      <rPr>
        <i/>
        <sz val="7"/>
        <rFont val="Arial"/>
        <family val="2"/>
        <charset val="204"/>
      </rPr>
      <t xml:space="preserve">
НР (-2 руб.): 56%=80%*0,7 от ФОТ (-4 руб.)
СП (-2 руб.): 54%=60%*0,9 от ФОТ (-4 руб.)</t>
    </r>
  </si>
  <si>
    <t>ФЕРм10-04-101-07</t>
  </si>
  <si>
    <r>
      <t>Демонтаж громкоговорителя или звуковая колонка: в помещении (переговорное устройство крыши кабины)</t>
    </r>
    <r>
      <rPr>
        <i/>
        <sz val="7"/>
        <rFont val="Arial"/>
        <family val="2"/>
        <charset val="204"/>
      </rPr>
      <t xml:space="preserve">
НР (3 руб.): 64%=92%*0,7 от ФОТ (5 руб.)
СП (3 руб.): 59%=65%*0,9 от ФОТ (5 руб.)</t>
    </r>
  </si>
  <si>
    <r>
      <t>Громкоговоритель или звуковая колонка: в помещении</t>
    </r>
    <r>
      <rPr>
        <i/>
        <sz val="7"/>
        <rFont val="Arial"/>
        <family val="2"/>
        <charset val="204"/>
      </rPr>
      <t xml:space="preserve">
НР (12 руб.): 64%=92%*0,7 от ФОТ (18 руб.)
СП (11 руб.): 59%=65%*0,9 от ФОТ (18 руб.)</t>
    </r>
  </si>
  <si>
    <t>ФЕРмр01-01-035-14</t>
  </si>
  <si>
    <r>
      <t>Подсоединение проводов к: центральной распаячной коробке</t>
    </r>
    <r>
      <rPr>
        <i/>
        <sz val="7"/>
        <rFont val="Arial"/>
        <family val="2"/>
        <charset val="204"/>
      </rPr>
      <t xml:space="preserve">
НР (9 руб.): 56%=80%*0,7 от ФОТ (16 руб.)
СП (9 руб.): 54%=60%*0,9 от ФОТ (16 руб.)</t>
    </r>
  </si>
  <si>
    <t>ФЕРм10-08-002-04</t>
  </si>
  <si>
    <r>
      <t>Извещатель ОС автоматический: контактный, магнитоконтактный на открывание окон, дверей</t>
    </r>
    <r>
      <rPr>
        <i/>
        <sz val="7"/>
        <rFont val="Arial"/>
        <family val="2"/>
        <charset val="204"/>
      </rPr>
      <t xml:space="preserve">
НР (4 руб.): 56%=80%*0,7 от ФОТ (8 руб.)
СП (4 руб.): 54%=60%*0,9 от ФОТ (8 руб.)</t>
    </r>
  </si>
  <si>
    <t>ФЕРм10-01-055-09</t>
  </si>
  <si>
    <r>
      <t>Прокладка однопарного провода с креплением проволочными скрепами по стене: бетонной</t>
    </r>
    <r>
      <rPr>
        <i/>
        <sz val="7"/>
        <rFont val="Arial"/>
        <family val="2"/>
        <charset val="204"/>
      </rPr>
      <t xml:space="preserve">
НР (4 руб.): 56%=80%*0,7 от ФОТ (8 руб.)
СП (4 руб.): 54%=60%*0,9 от ФОТ (8 руб.)</t>
    </r>
  </si>
  <si>
    <t>ФССЦ-21.2.02.05-0101</t>
  </si>
  <si>
    <t>Провод телефонный распределительный однопарный с медными однопроволочными жилами с поливинилхлоридной изоляцией, марки ТРВ, диаметр 0,5 мм</t>
  </si>
  <si>
    <t>ФЕРмр01-01-035-17</t>
  </si>
  <si>
    <r>
      <t>Подсоединение проводов к: шкафу управления лифтом</t>
    </r>
    <r>
      <rPr>
        <i/>
        <sz val="7"/>
        <rFont val="Arial"/>
        <family val="2"/>
        <charset val="204"/>
      </rPr>
      <t xml:space="preserve">
НР (4 руб.): 56%=80%*0,7 от ФОТ (8 руб.)
СП (4 руб.): 54%=60%*0,9 от ФОТ (8 руб.)</t>
    </r>
  </si>
  <si>
    <t>ФЕРм10-01-051-34</t>
  </si>
  <si>
    <r>
      <t>Разделка и включение провода одножильного при пайке и отпайке</t>
    </r>
    <r>
      <rPr>
        <i/>
        <sz val="7"/>
        <rFont val="Arial"/>
        <family val="2"/>
        <charset val="204"/>
      </rPr>
      <t xml:space="preserve">
НР (1 руб.): 56%=80%*0,7 от ФОТ (1 руб.)
СП (1 руб.): 54%=60%*0,9 от ФОТ (1 руб.)</t>
    </r>
  </si>
  <si>
    <t>ФЕРп01-14-025-01</t>
  </si>
  <si>
    <r>
      <t>Лифт пассажирский для жилых домов на 10 остановок, грузоподъемность до 630 кг, скорость движения кабины: 1 м/с, с микропроцессорными устройствами</t>
    </r>
    <r>
      <rPr>
        <i/>
        <sz val="7"/>
        <rFont val="Arial"/>
        <family val="2"/>
        <charset val="204"/>
      </rPr>
      <t xml:space="preserve">
НР (3195 руб.): 46%=65%*0,7 от ФОТ (6945 руб.)
СП (2500 руб.): 36%=40%*0,9 от ФОТ (6945 руб.)</t>
    </r>
  </si>
  <si>
    <t>ФЕРп01-14-025-04</t>
  </si>
  <si>
    <r>
      <t>При изменении количества остановок уменьшать или добавлять: к расценке 01-14-025-01</t>
    </r>
    <r>
      <rPr>
        <i/>
        <sz val="7"/>
        <rFont val="Arial"/>
        <family val="2"/>
        <charset val="204"/>
      </rPr>
      <t xml:space="preserve">
НР (-126 руб.): 46%=65%*0,7 от ФОТ (-273 руб.)
СП (-98 руб.): 36%=40%*0,9 от ФОТ (-273 руб.)</t>
    </r>
  </si>
  <si>
    <t>ФЕРп01-14-041-01</t>
  </si>
  <si>
    <r>
      <t>Преобразователь частотный скорости лифта грузоподъемностью до 1000 кг со скоростью движения кабины до 1,6 м/с, напряжение до 1 кВ</t>
    </r>
    <r>
      <rPr>
        <i/>
        <sz val="7"/>
        <rFont val="Arial"/>
        <family val="2"/>
        <charset val="204"/>
      </rPr>
      <t xml:space="preserve">
НР (1589 руб.): 46%=65%*0,7 от ФОТ (3455 руб.)
СП (1244 руб.): 36%=40%*0,9 от ФОТ (3455 руб.)</t>
    </r>
  </si>
  <si>
    <t>ФЕРп02-01-002-01</t>
  </si>
  <si>
    <r>
      <t>Автоматизированная система управления II категории технической сложности с количеством каналов (Кобщ): 2 (диспетчерская связь)</t>
    </r>
    <r>
      <rPr>
        <i/>
        <sz val="7"/>
        <rFont val="Arial"/>
        <family val="2"/>
        <charset val="204"/>
      </rPr>
      <t xml:space="preserve">
НР (60 руб.): 46%=65%*0,7 от ФОТ (130 руб.)
СП (47 руб.): 36%=40%*0,9 от ФОТ (130 руб.)</t>
    </r>
  </si>
  <si>
    <t>ФЕРмр01-05-001-01</t>
  </si>
  <si>
    <r>
      <t>Полное техническое освидетельствование лифта на две остановки</t>
    </r>
    <r>
      <rPr>
        <i/>
        <sz val="7"/>
        <rFont val="Arial"/>
        <family val="2"/>
        <charset val="204"/>
      </rPr>
      <t xml:space="preserve">
НР (305 руб.): 46%=65%*0,7 от ФОТ (662 руб.)
СП (238 руб.): 36%=40%*0,9 от ФОТ (662 руб.)</t>
    </r>
  </si>
  <si>
    <t>ФЕРмр01-05-001-02</t>
  </si>
  <si>
    <r>
      <t>За каждую дополнительную остановку больше двух добавлять к расценке 01-05-001-01</t>
    </r>
    <r>
      <rPr>
        <i/>
        <sz val="7"/>
        <rFont val="Arial"/>
        <family val="2"/>
        <charset val="204"/>
      </rPr>
      <t xml:space="preserve">
НР (182 руб.): 46%=65%*0,7 от ФОТ (396 руб.)
СП (143 руб.): 36%=40%*0,9 от ФОТ (396 руб.)</t>
    </r>
  </si>
  <si>
    <t>ФЕРмр01-05-008-01</t>
  </si>
  <si>
    <r>
      <t>Экспертиза проектной документации на установку (замену, модернизацию) лифтов</t>
    </r>
    <r>
      <rPr>
        <i/>
        <sz val="7"/>
        <rFont val="Arial"/>
        <family val="2"/>
        <charset val="204"/>
      </rPr>
      <t xml:space="preserve">
НР (503 руб.): 46%=65%*0,7 от ФОТ (1094 руб.)
СП (394 руб.): 36%=40%*0,9 от ФОТ (1094 руб.)</t>
    </r>
  </si>
  <si>
    <t>112</t>
  </si>
  <si>
    <t>ФЕРмр01-05-007-01</t>
  </si>
  <si>
    <r>
      <t>Экспертиза (регистрация) декларации о соответствии лифта</t>
    </r>
    <r>
      <rPr>
        <i/>
        <sz val="7"/>
        <rFont val="Arial"/>
        <family val="2"/>
        <charset val="204"/>
      </rPr>
      <t xml:space="preserve">
НР (217 руб.): 46%=65%*0,7 от ФОТ (471 руб.)
СП (170 руб.): 36%=40%*0,9 от ФОТ (471 руб.)</t>
    </r>
  </si>
  <si>
    <t>Раздел 7. Оборудование и материалы</t>
  </si>
  <si>
    <r>
      <t>113</t>
    </r>
    <r>
      <rPr>
        <i/>
        <sz val="9"/>
        <rFont val="Arial"/>
        <family val="2"/>
        <charset val="204"/>
      </rPr>
      <t xml:space="preserve">
О</t>
    </r>
  </si>
  <si>
    <r>
      <t>Лифт пассажирский г/п400кг на 8 этажей с системой управления на микропросессорном устройстве</t>
    </r>
    <r>
      <rPr>
        <i/>
        <sz val="7"/>
        <rFont val="Arial"/>
        <family val="2"/>
        <charset val="204"/>
      </rPr>
      <t xml:space="preserve">
ПЗ=1443828/1,2/4,83</t>
    </r>
  </si>
  <si>
    <r>
      <t>259659,86</t>
    </r>
    <r>
      <rPr>
        <i/>
        <sz val="6"/>
        <rFont val="Arial"/>
        <family val="2"/>
        <charset val="204"/>
      </rPr>
      <t xml:space="preserve">
1443828/1,2/4,83</t>
    </r>
  </si>
  <si>
    <r>
      <t>114</t>
    </r>
    <r>
      <rPr>
        <i/>
        <sz val="9"/>
        <rFont val="Arial"/>
        <family val="2"/>
        <charset val="204"/>
      </rPr>
      <t xml:space="preserve">
О</t>
    </r>
  </si>
  <si>
    <r>
      <t>Лифтовой блок ЛБ 6</t>
    </r>
    <r>
      <rPr>
        <i/>
        <sz val="7"/>
        <rFont val="Arial"/>
        <family val="2"/>
        <charset val="204"/>
      </rPr>
      <t xml:space="preserve">
ПЗ=7990,00/4,83</t>
    </r>
  </si>
  <si>
    <r>
      <t>1724,31</t>
    </r>
    <r>
      <rPr>
        <i/>
        <sz val="6"/>
        <rFont val="Arial"/>
        <family val="2"/>
        <charset val="204"/>
      </rPr>
      <t xml:space="preserve">
7990,00/4,83</t>
    </r>
  </si>
  <si>
    <t>Раздел 8. Оборудование и материалы</t>
  </si>
  <si>
    <t>115</t>
  </si>
  <si>
    <r>
      <t>Дверь противопожарная ЕI 60</t>
    </r>
    <r>
      <rPr>
        <i/>
        <sz val="7"/>
        <rFont val="Arial"/>
        <family val="2"/>
        <charset val="204"/>
      </rPr>
      <t xml:space="preserve">
МАТ=15900,00/8,79</t>
    </r>
  </si>
  <si>
    <r>
      <t>1827,9</t>
    </r>
    <r>
      <rPr>
        <i/>
        <sz val="6"/>
        <rFont val="Arial"/>
        <family val="2"/>
        <charset val="204"/>
      </rPr>
      <t xml:space="preserve">
15900,00/8,79</t>
    </r>
  </si>
  <si>
    <r>
      <t>Люк противопожарный ЕI 60</t>
    </r>
    <r>
      <rPr>
        <i/>
        <sz val="7"/>
        <rFont val="Arial"/>
        <family val="2"/>
        <charset val="204"/>
      </rPr>
      <t xml:space="preserve">
МАТ=9000,00/8,79</t>
    </r>
  </si>
  <si>
    <r>
      <t>1034,66</t>
    </r>
    <r>
      <rPr>
        <i/>
        <sz val="6"/>
        <rFont val="Arial"/>
        <family val="2"/>
        <charset val="204"/>
      </rPr>
      <t xml:space="preserve">
9000,00/8,79</t>
    </r>
  </si>
  <si>
    <t>117</t>
  </si>
  <si>
    <r>
      <t>Переговорный комплект кабины лифта</t>
    </r>
    <r>
      <rPr>
        <i/>
        <sz val="7"/>
        <rFont val="Arial"/>
        <family val="2"/>
        <charset val="204"/>
      </rPr>
      <t xml:space="preserve">
МАТ=535,00/8,79</t>
    </r>
  </si>
  <si>
    <r>
      <t>61,78</t>
    </r>
    <r>
      <rPr>
        <i/>
        <sz val="6"/>
        <rFont val="Arial"/>
        <family val="2"/>
        <charset val="204"/>
      </rPr>
      <t xml:space="preserve">
535,00/8,79</t>
    </r>
  </si>
  <si>
    <t xml:space="preserve">  Итого по разделу 7 Оборудование и материалы</t>
  </si>
  <si>
    <t xml:space="preserve">  Итого по разделу 8 Оборудование и материалы</t>
  </si>
  <si>
    <t xml:space="preserve">  Компенсация НДС на оборудование 261384*0,2*4,83</t>
  </si>
  <si>
    <t xml:space="preserve">  Возмещение НДС при упрощенной системе налогообложения (Раздел1)(РАЗДЕЛ1.МАТ+(РАЗДЕЛ1.ЭМ-РАЗДЕЛ1.ЗПМ)+РАЗДЕЛ1.НР*0,1712+РАЗДЕЛ1.СП*0,15)*0,2*8,79</t>
  </si>
  <si>
    <t xml:space="preserve">  Возмещение НДС при упрощенной системе налогообложения (Раздел2)(РАЗДЕЛ2.МАТ+(РАЗДЕЛ2.ЭМ-РАЗДЕЛ2.ЗПМ)+РАЗДЕЛ2.НР*0,1712+РАЗДЕЛ2.СП*0,15)*0,2*8,79</t>
  </si>
  <si>
    <t xml:space="preserve">  Возмещение НДС при упрощенной системе налогообложения (Раздел3)(РАЗДЕЛ3.МАТ+(РАЗДЕЛ3.ЭМ-РАЗДЕЛ3.ЗПМ)+РАЗДЕЛ3.НР*0,1712+РАЗДЕЛ3.СП*0,15)*0,2*8,79</t>
  </si>
  <si>
    <t xml:space="preserve">  Возмещение НДС при упрощенной системе налогообложения (Раздел4)(РАЗДЕЛ4.МАТ+(РАЗДЕЛ4.ЭМ-РАЗДЕЛ4.ЗПМ)+РАЗДЕЛ4.НР*0,1712+РАЗДЕЛ4.СП*0,15)*0,2*8,79</t>
  </si>
  <si>
    <t xml:space="preserve">  Возмещение НДС при упрощенной системе налогообложения (Раздел5)(РАЗДЕЛ5.МАТ+(РАЗДЕЛ5.ЭМ-РАЗДЕЛ5.ЗПМ)+РАЗДЕЛ5.НР*0,1712+РАЗДЕЛ5.СП*0,15)*0,2*22,54</t>
  </si>
  <si>
    <t xml:space="preserve">  Возмещение НДС при упрощенной системе налогообложения (Раздел6)(РАЗДЕЛ6.МАТ+(РАЗДЕЛ6.ЭМ-РАЗДЕЛ6.ЗПМ)+РАЗДЕЛ6.НР*0,1712+РАЗДЕЛ6.СП*0,15)*0,2*8,79</t>
  </si>
  <si>
    <t xml:space="preserve">  Возмещение НДС при упрощенной системе налогообложения (Раздел8)(РАЗДЕЛ8.МАТ+(РАЗДЕЛ8.ЭМ-РАЗДЕЛ8.ЗПМ)+РАЗДЕЛ8.НР*0,1712+РАЗДЕЛ8.СП*0,15)*0,2*8,79</t>
  </si>
  <si>
    <t>Составил:Нач.ПТО ___________________________О.И.Ершова</t>
  </si>
  <si>
    <t>ООО "УК "ЖЭУ № 1"</t>
  </si>
  <si>
    <t>О.А. Иванкова</t>
  </si>
  <si>
    <t>Директор</t>
  </si>
  <si>
    <t>Свердловская обл., город Нижний Тагил, ул. Дружинина, дом 39, подъезд №1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</si>
</sst>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u/>
      <sz val="9"/>
      <name val="Arial"/>
      <family val="2"/>
      <charset val="204"/>
    </font>
    <font>
      <u/>
      <sz val="1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u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/>
    <xf numFmtId="0" fontId="3" fillId="0" borderId="0" xfId="1" applyFont="1" applyAlignment="1">
      <alignment horizontal="center" vertical="top" wrapText="1"/>
    </xf>
    <xf numFmtId="0" fontId="3" fillId="0" borderId="1" xfId="1" quotePrefix="1" applyFont="1" applyBorder="1" applyAlignment="1">
      <alignment horizontal="center" vertical="top"/>
    </xf>
    <xf numFmtId="49" fontId="11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9" fillId="0" borderId="1" xfId="1" applyFont="1" applyBorder="1" applyAlignment="1">
      <alignment horizontal="right" vertical="top" wrapText="1"/>
    </xf>
    <xf numFmtId="0" fontId="0" fillId="0" borderId="0" xfId="0"/>
    <xf numFmtId="0" fontId="2" fillId="0" borderId="0" xfId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center" vertical="top"/>
    </xf>
    <xf numFmtId="0" fontId="14" fillId="0" borderId="0" xfId="1" applyFont="1" applyAlignment="1">
      <alignment vertical="top"/>
    </xf>
    <xf numFmtId="0" fontId="4" fillId="0" borderId="0" xfId="1" applyFont="1" applyAlignment="1">
      <alignment horizontal="left" vertical="top" wrapText="1"/>
    </xf>
    <xf numFmtId="0" fontId="16" fillId="0" borderId="0" xfId="0" applyFont="1"/>
    <xf numFmtId="0" fontId="4" fillId="0" borderId="0" xfId="1" applyFont="1" applyAlignment="1">
      <alignment horizontal="left" vertical="top"/>
    </xf>
    <xf numFmtId="0" fontId="17" fillId="0" borderId="0" xfId="0" applyFont="1"/>
    <xf numFmtId="0" fontId="16" fillId="0" borderId="0" xfId="0" applyFont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vertical="top" wrapText="1"/>
    </xf>
    <xf numFmtId="0" fontId="18" fillId="2" borderId="0" xfId="0" applyFont="1" applyFill="1"/>
    <xf numFmtId="0" fontId="18" fillId="0" borderId="0" xfId="0" applyFont="1"/>
    <xf numFmtId="0" fontId="19" fillId="0" borderId="0" xfId="1" applyFont="1" applyAlignment="1">
      <alignment horizontal="center" vertical="top" wrapText="1"/>
    </xf>
    <xf numFmtId="0" fontId="20" fillId="2" borderId="0" xfId="1" applyFont="1" applyFill="1" applyAlignment="1">
      <alignment vertical="top"/>
    </xf>
    <xf numFmtId="0" fontId="21" fillId="2" borderId="0" xfId="1" applyFont="1" applyFill="1" applyBorder="1" applyAlignment="1">
      <alignment vertical="top" wrapText="1"/>
    </xf>
    <xf numFmtId="0" fontId="22" fillId="0" borderId="0" xfId="1" applyFont="1" applyAlignment="1">
      <alignment horizontal="right" vertical="top"/>
    </xf>
    <xf numFmtId="0" fontId="21" fillId="2" borderId="0" xfId="1" applyFont="1" applyFill="1" applyAlignment="1">
      <alignment vertical="top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0" fillId="2" borderId="0" xfId="1" applyFont="1" applyFill="1" applyAlignment="1">
      <alignment horizontal="left" vertical="top"/>
    </xf>
    <xf numFmtId="0" fontId="21" fillId="2" borderId="0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15" fillId="0" borderId="0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 wrapText="1"/>
    </xf>
    <xf numFmtId="49" fontId="3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165651</xdr:colOff>
      <xdr:row>0</xdr:row>
      <xdr:rowOff>1</xdr:rowOff>
    </xdr:from>
    <xdr:to>
      <xdr:col>13</xdr:col>
      <xdr:colOff>223629</xdr:colOff>
      <xdr:row>8</xdr:row>
      <xdr:rowOff>33132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114760" y="1"/>
          <a:ext cx="3486978" cy="1490870"/>
        </a:xfrm>
        <a:prstGeom prst="rect">
          <a:avLst/>
        </a:prstGeom>
        <a:effectLst>
          <a:glow rad="127000">
            <a:schemeClr val="accent1">
              <a:alpha val="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188"/>
  <sheetViews>
    <sheetView showGridLines="0" tabSelected="1" zoomScale="115" zoomScaleNormal="115" zoomScaleSheetLayoutView="75" workbookViewId="0">
      <selection activeCell="B8" sqref="B8"/>
    </sheetView>
  </sheetViews>
  <sheetFormatPr defaultColWidth="9.109375" defaultRowHeight="13.2" outlineLevelRow="2"/>
  <cols>
    <col min="1" max="1" width="4.5546875" style="18" customWidth="1"/>
    <col min="2" max="2" width="20.44140625" style="1" customWidth="1"/>
    <col min="3" max="3" width="40.6640625" style="5" customWidth="1"/>
    <col min="4" max="4" width="13.88671875" style="8" customWidth="1"/>
    <col min="5" max="5" width="16.44140625" style="6" customWidth="1"/>
    <col min="6" max="6" width="8.109375" style="2" customWidth="1"/>
    <col min="7" max="9" width="7.109375" style="2" customWidth="1"/>
    <col min="10" max="10" width="8.109375" style="2" customWidth="1"/>
    <col min="11" max="13" width="7.109375" style="2" customWidth="1"/>
    <col min="14" max="16384" width="9.109375" style="3"/>
  </cols>
  <sheetData>
    <row r="1" spans="1:14" ht="14.4" outlineLevel="2">
      <c r="A1" s="15" t="s">
        <v>0</v>
      </c>
      <c r="B1" s="14"/>
      <c r="C1" s="41">
        <v>8</v>
      </c>
      <c r="D1" s="42"/>
      <c r="E1" s="40" t="s">
        <v>241</v>
      </c>
      <c r="F1" s="40" t="s">
        <v>242</v>
      </c>
      <c r="G1" s="40"/>
      <c r="H1" s="38"/>
      <c r="I1" s="34"/>
      <c r="J1" s="15" t="s">
        <v>1</v>
      </c>
      <c r="K1" s="34"/>
      <c r="L1" s="34"/>
      <c r="M1" s="34"/>
      <c r="N1" s="34"/>
    </row>
    <row r="2" spans="1:14" ht="13.8" outlineLevel="1">
      <c r="A2" s="19" t="str">
        <f>CONCATENATE(D5,"  ",D2)</f>
        <v>Директор  ООО "УК "ЖЭУ № 1"</v>
      </c>
      <c r="D2" s="60" t="s">
        <v>480</v>
      </c>
      <c r="E2" s="60"/>
      <c r="F2" s="43"/>
      <c r="G2" s="40"/>
      <c r="H2" s="38"/>
      <c r="I2" s="34"/>
      <c r="J2" s="35" t="s">
        <v>213</v>
      </c>
      <c r="K2" s="34"/>
      <c r="L2" s="34"/>
      <c r="M2" s="34"/>
      <c r="N2" s="34"/>
    </row>
    <row r="3" spans="1:14" ht="12.75" customHeight="1" outlineLevel="1">
      <c r="C3" s="33"/>
      <c r="D3" s="61" t="s">
        <v>240</v>
      </c>
      <c r="E3" s="61"/>
      <c r="F3" s="44"/>
      <c r="G3" s="44"/>
      <c r="H3" s="39"/>
      <c r="I3" s="37"/>
      <c r="J3" s="37"/>
      <c r="K3" s="37"/>
      <c r="L3" s="37"/>
      <c r="M3" s="37"/>
      <c r="N3" s="37"/>
    </row>
    <row r="4" spans="1:14" ht="13.8" outlineLevel="1">
      <c r="A4" s="19" t="str">
        <f>CONCATENATE("____________  ",D4)</f>
        <v>____________  О.А. Иванкова</v>
      </c>
      <c r="B4" s="32"/>
      <c r="C4" s="34"/>
      <c r="D4" s="43" t="s">
        <v>481</v>
      </c>
      <c r="E4" s="40"/>
      <c r="F4" s="45"/>
      <c r="G4" s="45"/>
      <c r="I4" s="34"/>
      <c r="J4" s="35" t="s">
        <v>214</v>
      </c>
      <c r="K4" s="34"/>
      <c r="L4" s="34"/>
      <c r="M4" s="34"/>
      <c r="N4" s="34"/>
    </row>
    <row r="5" spans="1:14" ht="14.4" outlineLevel="1">
      <c r="A5" s="19" t="s">
        <v>19</v>
      </c>
      <c r="B5" s="14"/>
      <c r="C5" s="36"/>
      <c r="D5" s="46" t="s">
        <v>482</v>
      </c>
      <c r="E5" s="46"/>
      <c r="F5" s="45"/>
      <c r="G5" s="45"/>
      <c r="I5" s="36"/>
      <c r="J5" s="19" t="s">
        <v>20</v>
      </c>
      <c r="K5" s="36"/>
      <c r="L5" s="36"/>
      <c r="M5" s="36"/>
      <c r="N5" s="36"/>
    </row>
    <row r="6" spans="1:14" ht="15.6">
      <c r="A6" s="14"/>
      <c r="B6" s="14"/>
      <c r="C6" s="19"/>
      <c r="D6" s="21" t="s">
        <v>2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4">
      <c r="A7" s="14"/>
      <c r="B7" s="14"/>
      <c r="C7" s="19"/>
      <c r="D7" s="20" t="s">
        <v>3</v>
      </c>
      <c r="E7" s="14"/>
      <c r="F7" s="14"/>
      <c r="G7" s="14"/>
      <c r="H7" s="14"/>
      <c r="I7" s="22"/>
      <c r="J7" s="14"/>
      <c r="K7" s="14"/>
      <c r="L7" s="14"/>
      <c r="M7" s="14"/>
      <c r="N7" s="14"/>
    </row>
    <row r="8" spans="1:14" ht="14.4">
      <c r="A8" s="14"/>
      <c r="B8" s="14"/>
      <c r="C8" s="40" t="s">
        <v>483</v>
      </c>
      <c r="N8" s="14"/>
    </row>
    <row r="9" spans="1:14" ht="15" customHeight="1">
      <c r="A9" s="14"/>
      <c r="B9" s="16" t="s">
        <v>4</v>
      </c>
      <c r="C9" s="66" t="str">
        <f>CONCATENATE(D3,C1,E1,F1,C8)</f>
        <v>замена  пассажирского лифта  на 8 остановок  по адресу: Свердловская обл., город Нижний Тагил, ул. Дружинина, дом 39, подъезд №1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3.8">
      <c r="C10" s="27"/>
      <c r="D10" s="28"/>
      <c r="E10" s="29" t="s">
        <v>5</v>
      </c>
      <c r="F10" s="30"/>
      <c r="G10" s="30"/>
      <c r="H10" s="31"/>
      <c r="I10" s="30"/>
      <c r="J10" s="30"/>
      <c r="K10" s="30"/>
      <c r="L10" s="30"/>
      <c r="M10" s="30"/>
    </row>
    <row r="11" spans="1:14" ht="14.4">
      <c r="C11" s="64" t="s">
        <v>6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16"/>
    </row>
    <row r="12" spans="1:14" s="7" customFormat="1" ht="14.4">
      <c r="A12" s="20"/>
      <c r="B12" s="24"/>
      <c r="C12" s="23" t="s">
        <v>24</v>
      </c>
      <c r="D12" s="16"/>
      <c r="E12" s="62" t="s">
        <v>243</v>
      </c>
      <c r="F12" s="63"/>
      <c r="G12" s="25" t="s">
        <v>244</v>
      </c>
      <c r="H12" s="16"/>
      <c r="I12" s="23"/>
      <c r="J12" s="23"/>
      <c r="K12" s="16"/>
      <c r="L12" s="16"/>
      <c r="M12" s="16"/>
    </row>
    <row r="13" spans="1:14" s="7" customFormat="1" ht="14.4" outlineLevel="1">
      <c r="A13" s="20"/>
      <c r="B13" s="24"/>
      <c r="C13" s="23" t="s">
        <v>28</v>
      </c>
      <c r="D13" s="16"/>
      <c r="E13" s="62" t="s">
        <v>245</v>
      </c>
      <c r="F13" s="63"/>
      <c r="G13" s="25" t="s">
        <v>244</v>
      </c>
      <c r="H13" s="16"/>
      <c r="I13" s="23"/>
      <c r="J13" s="23"/>
      <c r="K13" s="16"/>
      <c r="L13" s="16"/>
      <c r="M13" s="16"/>
    </row>
    <row r="14" spans="1:14" s="7" customFormat="1" ht="14.4" outlineLevel="1">
      <c r="A14" s="20"/>
      <c r="B14" s="24"/>
      <c r="C14" s="23" t="s">
        <v>27</v>
      </c>
      <c r="D14" s="16"/>
      <c r="E14" s="62" t="s">
        <v>246</v>
      </c>
      <c r="F14" s="63"/>
      <c r="G14" s="25" t="s">
        <v>244</v>
      </c>
      <c r="H14" s="16"/>
      <c r="I14" s="23"/>
      <c r="J14" s="23"/>
      <c r="K14" s="16"/>
      <c r="L14" s="16"/>
      <c r="M14" s="16"/>
    </row>
    <row r="15" spans="1:14" s="7" customFormat="1" ht="14.4" outlineLevel="1">
      <c r="A15" s="20"/>
      <c r="B15" s="24"/>
      <c r="C15" s="23" t="s">
        <v>26</v>
      </c>
      <c r="D15" s="16"/>
      <c r="E15" s="62" t="s">
        <v>247</v>
      </c>
      <c r="F15" s="63"/>
      <c r="G15" s="25" t="s">
        <v>244</v>
      </c>
      <c r="H15" s="16"/>
      <c r="I15" s="23"/>
      <c r="J15" s="23"/>
      <c r="K15" s="16"/>
      <c r="L15" s="16"/>
      <c r="M15" s="16"/>
    </row>
    <row r="16" spans="1:14" s="7" customFormat="1" ht="14.4" outlineLevel="1">
      <c r="A16" s="20"/>
      <c r="B16" s="24"/>
      <c r="C16" s="23" t="s">
        <v>25</v>
      </c>
      <c r="D16" s="16"/>
      <c r="E16" s="62" t="s">
        <v>248</v>
      </c>
      <c r="F16" s="63"/>
      <c r="G16" s="25" t="s">
        <v>244</v>
      </c>
      <c r="H16" s="16"/>
      <c r="I16" s="23"/>
      <c r="J16" s="23"/>
      <c r="K16" s="16"/>
      <c r="L16" s="16"/>
      <c r="M16" s="16"/>
    </row>
    <row r="17" spans="1:13" s="7" customFormat="1" ht="14.4">
      <c r="A17" s="20"/>
      <c r="B17" s="24"/>
      <c r="C17" s="23" t="s">
        <v>21</v>
      </c>
      <c r="D17" s="20"/>
      <c r="E17" s="62" t="s">
        <v>249</v>
      </c>
      <c r="F17" s="63"/>
      <c r="G17" s="25" t="s">
        <v>244</v>
      </c>
      <c r="H17" s="16"/>
      <c r="I17" s="23"/>
      <c r="J17" s="23"/>
      <c r="K17" s="16"/>
      <c r="L17" s="16"/>
      <c r="M17" s="16"/>
    </row>
    <row r="18" spans="1:13" s="7" customFormat="1" ht="14.4" outlineLevel="1">
      <c r="A18" s="20"/>
      <c r="B18" s="24"/>
      <c r="C18" s="23" t="s">
        <v>22</v>
      </c>
      <c r="D18" s="20"/>
      <c r="E18" s="62" t="s">
        <v>250</v>
      </c>
      <c r="F18" s="63"/>
      <c r="G18" s="25" t="s">
        <v>23</v>
      </c>
      <c r="H18" s="16"/>
      <c r="I18" s="23"/>
      <c r="J18" s="23"/>
      <c r="K18" s="16"/>
      <c r="L18" s="16"/>
      <c r="M18" s="16"/>
    </row>
    <row r="19" spans="1:13" ht="13.8">
      <c r="C19" s="26" t="s">
        <v>215</v>
      </c>
      <c r="D19" s="18"/>
      <c r="E19" s="17"/>
    </row>
    <row r="20" spans="1:13">
      <c r="C20" s="19"/>
      <c r="D20" s="18"/>
      <c r="E20" s="17"/>
    </row>
    <row r="21" spans="1:13" ht="12.75" customHeight="1">
      <c r="A21" s="58" t="s">
        <v>7</v>
      </c>
      <c r="B21" s="68" t="s">
        <v>17</v>
      </c>
      <c r="C21" s="58" t="s">
        <v>8</v>
      </c>
      <c r="D21" s="58" t="s">
        <v>9</v>
      </c>
      <c r="E21" s="58" t="s">
        <v>10</v>
      </c>
      <c r="F21" s="58" t="s">
        <v>11</v>
      </c>
      <c r="G21" s="59"/>
      <c r="H21" s="59"/>
      <c r="I21" s="59"/>
      <c r="J21" s="58" t="s">
        <v>12</v>
      </c>
      <c r="K21" s="59"/>
      <c r="L21" s="59"/>
      <c r="M21" s="59"/>
    </row>
    <row r="22" spans="1:13" ht="13.5" customHeight="1">
      <c r="A22" s="59"/>
      <c r="B22" s="69"/>
      <c r="C22" s="70"/>
      <c r="D22" s="58"/>
      <c r="E22" s="58"/>
      <c r="F22" s="58" t="s">
        <v>13</v>
      </c>
      <c r="G22" s="58" t="s">
        <v>14</v>
      </c>
      <c r="H22" s="59"/>
      <c r="I22" s="59"/>
      <c r="J22" s="58" t="s">
        <v>13</v>
      </c>
      <c r="K22" s="58" t="s">
        <v>14</v>
      </c>
      <c r="L22" s="59"/>
      <c r="M22" s="59"/>
    </row>
    <row r="23" spans="1:13">
      <c r="A23" s="59"/>
      <c r="B23" s="69"/>
      <c r="C23" s="70"/>
      <c r="D23" s="58"/>
      <c r="E23" s="58"/>
      <c r="F23" s="59"/>
      <c r="G23" s="47" t="s">
        <v>15</v>
      </c>
      <c r="H23" s="47" t="s">
        <v>18</v>
      </c>
      <c r="I23" s="47" t="s">
        <v>16</v>
      </c>
      <c r="J23" s="59"/>
      <c r="K23" s="47" t="s">
        <v>15</v>
      </c>
      <c r="L23" s="47" t="s">
        <v>18</v>
      </c>
      <c r="M23" s="47" t="s">
        <v>16</v>
      </c>
    </row>
    <row r="24" spans="1:13">
      <c r="A24" s="4">
        <v>1</v>
      </c>
      <c r="B24" s="49">
        <v>2</v>
      </c>
      <c r="C24" s="47">
        <v>3</v>
      </c>
      <c r="D24" s="47">
        <v>4</v>
      </c>
      <c r="E24" s="51">
        <v>5</v>
      </c>
      <c r="F24" s="48">
        <v>6</v>
      </c>
      <c r="G24" s="48">
        <v>7</v>
      </c>
      <c r="H24" s="48">
        <v>8</v>
      </c>
      <c r="I24" s="48">
        <v>9</v>
      </c>
      <c r="J24" s="48">
        <v>10</v>
      </c>
      <c r="K24" s="48">
        <v>11</v>
      </c>
      <c r="L24" s="48">
        <v>12</v>
      </c>
      <c r="M24" s="48">
        <v>13</v>
      </c>
    </row>
    <row r="25" spans="1:13" ht="19.2" customHeight="1">
      <c r="A25" s="57" t="s">
        <v>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42">
      <c r="A26" s="9" t="s">
        <v>30</v>
      </c>
      <c r="B26" s="10" t="s">
        <v>251</v>
      </c>
      <c r="C26" s="50" t="s">
        <v>252</v>
      </c>
      <c r="D26" s="51" t="s">
        <v>31</v>
      </c>
      <c r="E26" s="11">
        <v>1</v>
      </c>
      <c r="F26" s="53">
        <v>48.8</v>
      </c>
      <c r="G26" s="53">
        <v>47.38</v>
      </c>
      <c r="H26" s="12"/>
      <c r="I26" s="12"/>
      <c r="J26" s="12">
        <v>49</v>
      </c>
      <c r="K26" s="12">
        <v>47</v>
      </c>
      <c r="L26" s="12"/>
      <c r="M26" s="12"/>
    </row>
    <row r="27" spans="1:13" ht="42">
      <c r="A27" s="9" t="s">
        <v>32</v>
      </c>
      <c r="B27" s="10" t="s">
        <v>253</v>
      </c>
      <c r="C27" s="50" t="s">
        <v>254</v>
      </c>
      <c r="D27" s="51" t="s">
        <v>31</v>
      </c>
      <c r="E27" s="11">
        <v>1</v>
      </c>
      <c r="F27" s="53">
        <v>797.43</v>
      </c>
      <c r="G27" s="53">
        <v>458.59</v>
      </c>
      <c r="H27" s="53">
        <v>325.08</v>
      </c>
      <c r="I27" s="53">
        <v>36.22</v>
      </c>
      <c r="J27" s="12">
        <v>797</v>
      </c>
      <c r="K27" s="12">
        <v>459</v>
      </c>
      <c r="L27" s="12">
        <v>325</v>
      </c>
      <c r="M27" s="12">
        <v>36</v>
      </c>
    </row>
    <row r="28" spans="1:13" ht="30.6">
      <c r="A28" s="9" t="s">
        <v>33</v>
      </c>
      <c r="B28" s="10" t="s">
        <v>255</v>
      </c>
      <c r="C28" s="50" t="s">
        <v>256</v>
      </c>
      <c r="D28" s="51" t="s">
        <v>31</v>
      </c>
      <c r="E28" s="11">
        <v>1</v>
      </c>
      <c r="F28" s="53">
        <v>37.659999999999997</v>
      </c>
      <c r="G28" s="53">
        <v>36.56</v>
      </c>
      <c r="H28" s="12"/>
      <c r="I28" s="12"/>
      <c r="J28" s="12">
        <v>38</v>
      </c>
      <c r="K28" s="12">
        <v>37</v>
      </c>
      <c r="L28" s="12"/>
      <c r="M28" s="12"/>
    </row>
    <row r="29" spans="1:13" ht="30.6">
      <c r="A29" s="9" t="s">
        <v>34</v>
      </c>
      <c r="B29" s="10" t="s">
        <v>257</v>
      </c>
      <c r="C29" s="50" t="s">
        <v>258</v>
      </c>
      <c r="D29" s="51" t="s">
        <v>31</v>
      </c>
      <c r="E29" s="11">
        <v>1</v>
      </c>
      <c r="F29" s="53">
        <v>303.39</v>
      </c>
      <c r="G29" s="53">
        <v>294.55</v>
      </c>
      <c r="H29" s="12"/>
      <c r="I29" s="12"/>
      <c r="J29" s="12">
        <v>303</v>
      </c>
      <c r="K29" s="12">
        <v>295</v>
      </c>
      <c r="L29" s="12"/>
      <c r="M29" s="12"/>
    </row>
    <row r="30" spans="1:13" ht="42">
      <c r="A30" s="9" t="s">
        <v>35</v>
      </c>
      <c r="B30" s="10" t="s">
        <v>259</v>
      </c>
      <c r="C30" s="50" t="s">
        <v>260</v>
      </c>
      <c r="D30" s="51" t="s">
        <v>36</v>
      </c>
      <c r="E30" s="11">
        <v>1</v>
      </c>
      <c r="F30" s="53">
        <v>670.39</v>
      </c>
      <c r="G30" s="53">
        <v>650.86</v>
      </c>
      <c r="H30" s="12"/>
      <c r="I30" s="12"/>
      <c r="J30" s="12">
        <v>670</v>
      </c>
      <c r="K30" s="12">
        <v>651</v>
      </c>
      <c r="L30" s="12"/>
      <c r="M30" s="12"/>
    </row>
    <row r="31" spans="1:13" ht="30.6">
      <c r="A31" s="9" t="s">
        <v>37</v>
      </c>
      <c r="B31" s="10" t="s">
        <v>261</v>
      </c>
      <c r="C31" s="50" t="s">
        <v>262</v>
      </c>
      <c r="D31" s="51" t="s">
        <v>31</v>
      </c>
      <c r="E31" s="11">
        <v>1</v>
      </c>
      <c r="F31" s="53">
        <v>118.19</v>
      </c>
      <c r="G31" s="53">
        <v>114.75</v>
      </c>
      <c r="H31" s="12"/>
      <c r="I31" s="12"/>
      <c r="J31" s="12">
        <v>118</v>
      </c>
      <c r="K31" s="12">
        <v>115</v>
      </c>
      <c r="L31" s="12"/>
      <c r="M31" s="12"/>
    </row>
    <row r="32" spans="1:13" ht="30.6">
      <c r="A32" s="9" t="s">
        <v>38</v>
      </c>
      <c r="B32" s="10" t="s">
        <v>263</v>
      </c>
      <c r="C32" s="50" t="s">
        <v>264</v>
      </c>
      <c r="D32" s="51" t="s">
        <v>31</v>
      </c>
      <c r="E32" s="11">
        <v>1</v>
      </c>
      <c r="F32" s="53">
        <v>162.66999999999999</v>
      </c>
      <c r="G32" s="53">
        <v>157.93</v>
      </c>
      <c r="H32" s="12"/>
      <c r="I32" s="12"/>
      <c r="J32" s="12">
        <v>163</v>
      </c>
      <c r="K32" s="12">
        <v>158</v>
      </c>
      <c r="L32" s="12"/>
      <c r="M32" s="12"/>
    </row>
    <row r="33" spans="1:13" ht="53.4">
      <c r="A33" s="9" t="s">
        <v>39</v>
      </c>
      <c r="B33" s="10" t="s">
        <v>265</v>
      </c>
      <c r="C33" s="50" t="s">
        <v>266</v>
      </c>
      <c r="D33" s="51" t="s">
        <v>40</v>
      </c>
      <c r="E33" s="11">
        <v>1</v>
      </c>
      <c r="F33" s="53">
        <v>1900.77</v>
      </c>
      <c r="G33" s="53">
        <v>1379.57</v>
      </c>
      <c r="H33" s="53">
        <v>479.81</v>
      </c>
      <c r="I33" s="53">
        <v>54.43</v>
      </c>
      <c r="J33" s="12">
        <v>1901</v>
      </c>
      <c r="K33" s="12">
        <v>1380</v>
      </c>
      <c r="L33" s="12">
        <v>480</v>
      </c>
      <c r="M33" s="12">
        <v>54</v>
      </c>
    </row>
    <row r="34" spans="1:13" ht="53.4">
      <c r="A34" s="9" t="s">
        <v>41</v>
      </c>
      <c r="B34" s="10" t="s">
        <v>267</v>
      </c>
      <c r="C34" s="50" t="s">
        <v>268</v>
      </c>
      <c r="D34" s="51" t="s">
        <v>109</v>
      </c>
      <c r="E34" s="52" t="s">
        <v>216</v>
      </c>
      <c r="F34" s="53">
        <v>69.599999999999994</v>
      </c>
      <c r="G34" s="53">
        <v>67.569999999999993</v>
      </c>
      <c r="H34" s="12"/>
      <c r="I34" s="12"/>
      <c r="J34" s="12">
        <v>-70</v>
      </c>
      <c r="K34" s="12">
        <v>-68</v>
      </c>
      <c r="L34" s="12"/>
      <c r="M34" s="12"/>
    </row>
    <row r="35" spans="1:13" ht="42">
      <c r="A35" s="9" t="s">
        <v>42</v>
      </c>
      <c r="B35" s="10" t="s">
        <v>269</v>
      </c>
      <c r="C35" s="50" t="s">
        <v>270</v>
      </c>
      <c r="D35" s="51" t="s">
        <v>31</v>
      </c>
      <c r="E35" s="11">
        <v>8</v>
      </c>
      <c r="F35" s="53">
        <v>64.78</v>
      </c>
      <c r="G35" s="53">
        <v>62.89</v>
      </c>
      <c r="H35" s="12"/>
      <c r="I35" s="12"/>
      <c r="J35" s="12">
        <v>518</v>
      </c>
      <c r="K35" s="12">
        <v>503</v>
      </c>
      <c r="L35" s="12"/>
      <c r="M35" s="12"/>
    </row>
    <row r="36" spans="1:13" ht="42">
      <c r="A36" s="9" t="s">
        <v>43</v>
      </c>
      <c r="B36" s="10" t="s">
        <v>271</v>
      </c>
      <c r="C36" s="50" t="s">
        <v>272</v>
      </c>
      <c r="D36" s="51" t="s">
        <v>31</v>
      </c>
      <c r="E36" s="11">
        <v>8</v>
      </c>
      <c r="F36" s="53">
        <v>306.91000000000003</v>
      </c>
      <c r="G36" s="53">
        <v>288.92</v>
      </c>
      <c r="H36" s="53">
        <v>9.32</v>
      </c>
      <c r="I36" s="12"/>
      <c r="J36" s="12">
        <v>2455</v>
      </c>
      <c r="K36" s="12">
        <v>2311</v>
      </c>
      <c r="L36" s="12">
        <v>75</v>
      </c>
      <c r="M36" s="12"/>
    </row>
    <row r="37" spans="1:13" ht="30.6">
      <c r="A37" s="9" t="s">
        <v>44</v>
      </c>
      <c r="B37" s="10" t="s">
        <v>273</v>
      </c>
      <c r="C37" s="50" t="s">
        <v>274</v>
      </c>
      <c r="D37" s="51" t="s">
        <v>31</v>
      </c>
      <c r="E37" s="11">
        <v>3</v>
      </c>
      <c r="F37" s="53">
        <v>260.19</v>
      </c>
      <c r="G37" s="53">
        <v>252.61</v>
      </c>
      <c r="H37" s="12"/>
      <c r="I37" s="12"/>
      <c r="J37" s="12">
        <v>781</v>
      </c>
      <c r="K37" s="12">
        <v>758</v>
      </c>
      <c r="L37" s="12"/>
      <c r="M37" s="12"/>
    </row>
    <row r="38" spans="1:13" ht="30.6">
      <c r="A38" s="9" t="s">
        <v>45</v>
      </c>
      <c r="B38" s="10" t="s">
        <v>275</v>
      </c>
      <c r="C38" s="50" t="s">
        <v>276</v>
      </c>
      <c r="D38" s="51" t="s">
        <v>31</v>
      </c>
      <c r="E38" s="11">
        <v>1</v>
      </c>
      <c r="F38" s="53">
        <v>160.84</v>
      </c>
      <c r="G38" s="53">
        <v>156.16</v>
      </c>
      <c r="H38" s="12"/>
      <c r="I38" s="12"/>
      <c r="J38" s="12">
        <v>161</v>
      </c>
      <c r="K38" s="12">
        <v>156</v>
      </c>
      <c r="L38" s="12"/>
      <c r="M38" s="12"/>
    </row>
    <row r="39" spans="1:13" ht="30.6">
      <c r="A39" s="9" t="s">
        <v>46</v>
      </c>
      <c r="B39" s="10" t="s">
        <v>277</v>
      </c>
      <c r="C39" s="50" t="s">
        <v>278</v>
      </c>
      <c r="D39" s="51" t="s">
        <v>31</v>
      </c>
      <c r="E39" s="11">
        <v>1</v>
      </c>
      <c r="F39" s="53">
        <v>84.94</v>
      </c>
      <c r="G39" s="53">
        <v>82.47</v>
      </c>
      <c r="H39" s="12"/>
      <c r="I39" s="12"/>
      <c r="J39" s="12">
        <v>85</v>
      </c>
      <c r="K39" s="12">
        <v>82</v>
      </c>
      <c r="L39" s="12"/>
      <c r="M39" s="12"/>
    </row>
    <row r="40" spans="1:13" ht="30.6">
      <c r="A40" s="9" t="s">
        <v>47</v>
      </c>
      <c r="B40" s="10" t="s">
        <v>279</v>
      </c>
      <c r="C40" s="50" t="s">
        <v>280</v>
      </c>
      <c r="D40" s="51" t="s">
        <v>31</v>
      </c>
      <c r="E40" s="11">
        <v>1</v>
      </c>
      <c r="F40" s="53">
        <v>115.84</v>
      </c>
      <c r="G40" s="53">
        <v>112.47</v>
      </c>
      <c r="H40" s="12"/>
      <c r="I40" s="12"/>
      <c r="J40" s="12">
        <v>116</v>
      </c>
      <c r="K40" s="12">
        <v>112</v>
      </c>
      <c r="L40" s="12"/>
      <c r="M40" s="12"/>
    </row>
    <row r="41" spans="1:13" ht="42">
      <c r="A41" s="9" t="s">
        <v>48</v>
      </c>
      <c r="B41" s="10" t="s">
        <v>281</v>
      </c>
      <c r="C41" s="50" t="s">
        <v>282</v>
      </c>
      <c r="D41" s="51" t="s">
        <v>31</v>
      </c>
      <c r="E41" s="11">
        <v>1</v>
      </c>
      <c r="F41" s="53">
        <v>72.78</v>
      </c>
      <c r="G41" s="53">
        <v>70.66</v>
      </c>
      <c r="H41" s="12"/>
      <c r="I41" s="12"/>
      <c r="J41" s="12">
        <v>73</v>
      </c>
      <c r="K41" s="12">
        <v>71</v>
      </c>
      <c r="L41" s="12"/>
      <c r="M41" s="12"/>
    </row>
    <row r="42" spans="1:13" ht="30.6">
      <c r="A42" s="9" t="s">
        <v>49</v>
      </c>
      <c r="B42" s="10" t="s">
        <v>283</v>
      </c>
      <c r="C42" s="50" t="s">
        <v>284</v>
      </c>
      <c r="D42" s="51" t="s">
        <v>31</v>
      </c>
      <c r="E42" s="11">
        <v>1</v>
      </c>
      <c r="F42" s="53">
        <v>214.87</v>
      </c>
      <c r="G42" s="53">
        <v>208.61</v>
      </c>
      <c r="H42" s="12"/>
      <c r="I42" s="12"/>
      <c r="J42" s="12">
        <v>215</v>
      </c>
      <c r="K42" s="12">
        <v>209</v>
      </c>
      <c r="L42" s="12"/>
      <c r="M42" s="12"/>
    </row>
    <row r="43" spans="1:13" ht="30.6">
      <c r="A43" s="9" t="s">
        <v>50</v>
      </c>
      <c r="B43" s="10" t="s">
        <v>285</v>
      </c>
      <c r="C43" s="50" t="s">
        <v>286</v>
      </c>
      <c r="D43" s="51" t="s">
        <v>31</v>
      </c>
      <c r="E43" s="11">
        <v>1</v>
      </c>
      <c r="F43" s="53">
        <v>243.02</v>
      </c>
      <c r="G43" s="53">
        <v>235.94</v>
      </c>
      <c r="H43" s="12"/>
      <c r="I43" s="12"/>
      <c r="J43" s="12">
        <v>243</v>
      </c>
      <c r="K43" s="12">
        <v>236</v>
      </c>
      <c r="L43" s="12"/>
      <c r="M43" s="12"/>
    </row>
    <row r="44" spans="1:13" ht="30.6">
      <c r="A44" s="9" t="s">
        <v>52</v>
      </c>
      <c r="B44" s="10" t="s">
        <v>287</v>
      </c>
      <c r="C44" s="50" t="s">
        <v>288</v>
      </c>
      <c r="D44" s="51" t="s">
        <v>51</v>
      </c>
      <c r="E44" s="52" t="s">
        <v>217</v>
      </c>
      <c r="F44" s="53">
        <v>37.06</v>
      </c>
      <c r="G44" s="53">
        <v>35.979999999999997</v>
      </c>
      <c r="H44" s="12"/>
      <c r="I44" s="12"/>
      <c r="J44" s="12">
        <v>908</v>
      </c>
      <c r="K44" s="12">
        <v>882</v>
      </c>
      <c r="L44" s="12"/>
      <c r="M44" s="12"/>
    </row>
    <row r="45" spans="1:13" ht="30.6">
      <c r="A45" s="9" t="s">
        <v>53</v>
      </c>
      <c r="B45" s="10" t="s">
        <v>289</v>
      </c>
      <c r="C45" s="50" t="s">
        <v>290</v>
      </c>
      <c r="D45" s="51" t="s">
        <v>51</v>
      </c>
      <c r="E45" s="52" t="s">
        <v>217</v>
      </c>
      <c r="F45" s="53">
        <v>17.239999999999998</v>
      </c>
      <c r="G45" s="53">
        <v>16.739999999999998</v>
      </c>
      <c r="H45" s="12"/>
      <c r="I45" s="12"/>
      <c r="J45" s="12">
        <v>422</v>
      </c>
      <c r="K45" s="12">
        <v>410</v>
      </c>
      <c r="L45" s="12"/>
      <c r="M45" s="12"/>
    </row>
    <row r="46" spans="1:13" ht="53.4">
      <c r="A46" s="9" t="s">
        <v>55</v>
      </c>
      <c r="B46" s="10" t="s">
        <v>291</v>
      </c>
      <c r="C46" s="50" t="s">
        <v>292</v>
      </c>
      <c r="D46" s="51" t="s">
        <v>54</v>
      </c>
      <c r="E46" s="11">
        <v>0.13200000000000001</v>
      </c>
      <c r="F46" s="53">
        <v>64.569999999999993</v>
      </c>
      <c r="G46" s="53">
        <v>64.569999999999993</v>
      </c>
      <c r="H46" s="12"/>
      <c r="I46" s="12"/>
      <c r="J46" s="12">
        <v>9</v>
      </c>
      <c r="K46" s="12">
        <v>9</v>
      </c>
      <c r="L46" s="12"/>
      <c r="M46" s="12"/>
    </row>
    <row r="47" spans="1:13" ht="42">
      <c r="A47" s="9" t="s">
        <v>56</v>
      </c>
      <c r="B47" s="10" t="s">
        <v>293</v>
      </c>
      <c r="C47" s="50" t="s">
        <v>294</v>
      </c>
      <c r="D47" s="51" t="s">
        <v>54</v>
      </c>
      <c r="E47" s="11">
        <v>-0.13200000000000001</v>
      </c>
      <c r="F47" s="53">
        <v>21.12</v>
      </c>
      <c r="G47" s="53">
        <v>21.12</v>
      </c>
      <c r="H47" s="12"/>
      <c r="I47" s="12"/>
      <c r="J47" s="12">
        <v>-3</v>
      </c>
      <c r="K47" s="12">
        <v>-3</v>
      </c>
      <c r="L47" s="12"/>
      <c r="M47" s="12"/>
    </row>
    <row r="48" spans="1:13" ht="64.8">
      <c r="A48" s="9" t="s">
        <v>58</v>
      </c>
      <c r="B48" s="10" t="s">
        <v>295</v>
      </c>
      <c r="C48" s="50" t="s">
        <v>296</v>
      </c>
      <c r="D48" s="51" t="s">
        <v>54</v>
      </c>
      <c r="E48" s="52" t="s">
        <v>57</v>
      </c>
      <c r="F48" s="53">
        <v>42.65</v>
      </c>
      <c r="G48" s="53">
        <v>42.65</v>
      </c>
      <c r="H48" s="12"/>
      <c r="I48" s="12"/>
      <c r="J48" s="12">
        <v>14</v>
      </c>
      <c r="K48" s="12">
        <v>14</v>
      </c>
      <c r="L48" s="12"/>
      <c r="M48" s="12"/>
    </row>
    <row r="49" spans="1:13" ht="42">
      <c r="A49" s="9" t="s">
        <v>60</v>
      </c>
      <c r="B49" s="10" t="s">
        <v>297</v>
      </c>
      <c r="C49" s="50" t="s">
        <v>298</v>
      </c>
      <c r="D49" s="51" t="s">
        <v>54</v>
      </c>
      <c r="E49" s="52" t="s">
        <v>59</v>
      </c>
      <c r="F49" s="53">
        <v>12.32</v>
      </c>
      <c r="G49" s="53">
        <v>12.32</v>
      </c>
      <c r="H49" s="12"/>
      <c r="I49" s="12"/>
      <c r="J49" s="12">
        <v>-4</v>
      </c>
      <c r="K49" s="12">
        <v>-4</v>
      </c>
      <c r="L49" s="12"/>
      <c r="M49" s="12"/>
    </row>
    <row r="50" spans="1:13" ht="51.6">
      <c r="A50" s="9" t="s">
        <v>62</v>
      </c>
      <c r="B50" s="10" t="s">
        <v>299</v>
      </c>
      <c r="C50" s="50" t="s">
        <v>300</v>
      </c>
      <c r="D50" s="51" t="s">
        <v>61</v>
      </c>
      <c r="E50" s="52" t="s">
        <v>218</v>
      </c>
      <c r="F50" s="53">
        <v>3469.76</v>
      </c>
      <c r="G50" s="53">
        <v>3386.31</v>
      </c>
      <c r="H50" s="53">
        <v>79.98</v>
      </c>
      <c r="I50" s="53">
        <v>11.44</v>
      </c>
      <c r="J50" s="12">
        <v>50</v>
      </c>
      <c r="K50" s="12">
        <v>48</v>
      </c>
      <c r="L50" s="12">
        <v>1</v>
      </c>
      <c r="M50" s="12"/>
    </row>
    <row r="51" spans="1:13">
      <c r="A51" s="9" t="s">
        <v>63</v>
      </c>
      <c r="B51" s="10" t="s">
        <v>301</v>
      </c>
      <c r="C51" s="50" t="s">
        <v>302</v>
      </c>
      <c r="D51" s="51" t="s">
        <v>31</v>
      </c>
      <c r="E51" s="11">
        <v>164</v>
      </c>
      <c r="F51" s="53">
        <v>2.9</v>
      </c>
      <c r="G51" s="12"/>
      <c r="H51" s="12"/>
      <c r="I51" s="12"/>
      <c r="J51" s="12">
        <v>476</v>
      </c>
      <c r="K51" s="12"/>
      <c r="L51" s="12"/>
      <c r="M51" s="12"/>
    </row>
    <row r="52" spans="1:13" ht="30.6">
      <c r="A52" s="9" t="s">
        <v>65</v>
      </c>
      <c r="B52" s="10" t="s">
        <v>303</v>
      </c>
      <c r="C52" s="50" t="s">
        <v>304</v>
      </c>
      <c r="D52" s="51" t="s">
        <v>64</v>
      </c>
      <c r="E52" s="11">
        <v>1</v>
      </c>
      <c r="F52" s="53">
        <v>72.42</v>
      </c>
      <c r="G52" s="53">
        <v>70.31</v>
      </c>
      <c r="H52" s="12"/>
      <c r="I52" s="12"/>
      <c r="J52" s="12">
        <v>72</v>
      </c>
      <c r="K52" s="12">
        <v>70</v>
      </c>
      <c r="L52" s="12"/>
      <c r="M52" s="12"/>
    </row>
    <row r="53" spans="1:13" ht="42">
      <c r="A53" s="9" t="s">
        <v>66</v>
      </c>
      <c r="B53" s="10" t="s">
        <v>305</v>
      </c>
      <c r="C53" s="50" t="s">
        <v>306</v>
      </c>
      <c r="D53" s="51" t="s">
        <v>31</v>
      </c>
      <c r="E53" s="11">
        <v>2</v>
      </c>
      <c r="F53" s="53">
        <v>59.45</v>
      </c>
      <c r="G53" s="53">
        <v>57.72</v>
      </c>
      <c r="H53" s="12"/>
      <c r="I53" s="12"/>
      <c r="J53" s="12">
        <v>119</v>
      </c>
      <c r="K53" s="12">
        <v>115</v>
      </c>
      <c r="L53" s="12"/>
      <c r="M53" s="12"/>
    </row>
    <row r="54" spans="1:13" ht="30.6">
      <c r="A54" s="9" t="s">
        <v>67</v>
      </c>
      <c r="B54" s="10" t="s">
        <v>307</v>
      </c>
      <c r="C54" s="50" t="s">
        <v>308</v>
      </c>
      <c r="D54" s="51" t="s">
        <v>31</v>
      </c>
      <c r="E54" s="11">
        <v>8</v>
      </c>
      <c r="F54" s="53">
        <v>10.55</v>
      </c>
      <c r="G54" s="53">
        <v>10.24</v>
      </c>
      <c r="H54" s="12"/>
      <c r="I54" s="12"/>
      <c r="J54" s="12">
        <v>84</v>
      </c>
      <c r="K54" s="12">
        <v>82</v>
      </c>
      <c r="L54" s="12"/>
      <c r="M54" s="12"/>
    </row>
    <row r="55" spans="1:13" ht="30.6">
      <c r="A55" s="9" t="s">
        <v>69</v>
      </c>
      <c r="B55" s="10" t="s">
        <v>309</v>
      </c>
      <c r="C55" s="50" t="s">
        <v>310</v>
      </c>
      <c r="D55" s="51" t="s">
        <v>68</v>
      </c>
      <c r="E55" s="11">
        <v>3</v>
      </c>
      <c r="F55" s="53">
        <v>112.36</v>
      </c>
      <c r="G55" s="53">
        <v>109.09</v>
      </c>
      <c r="H55" s="12"/>
      <c r="I55" s="12"/>
      <c r="J55" s="12">
        <v>337</v>
      </c>
      <c r="K55" s="12">
        <v>327</v>
      </c>
      <c r="L55" s="12"/>
      <c r="M55" s="12"/>
    </row>
    <row r="56" spans="1:13" ht="30.6">
      <c r="A56" s="9" t="s">
        <v>70</v>
      </c>
      <c r="B56" s="10" t="s">
        <v>309</v>
      </c>
      <c r="C56" s="50" t="s">
        <v>311</v>
      </c>
      <c r="D56" s="51" t="s">
        <v>68</v>
      </c>
      <c r="E56" s="11">
        <v>2</v>
      </c>
      <c r="F56" s="53">
        <v>67.42</v>
      </c>
      <c r="G56" s="53">
        <v>65.45</v>
      </c>
      <c r="H56" s="12"/>
      <c r="I56" s="12"/>
      <c r="J56" s="12">
        <v>135</v>
      </c>
      <c r="K56" s="12">
        <v>131</v>
      </c>
      <c r="L56" s="12"/>
      <c r="M56" s="12"/>
    </row>
    <row r="57" spans="1:13" ht="30.6">
      <c r="A57" s="9" t="s">
        <v>73</v>
      </c>
      <c r="B57" s="10" t="s">
        <v>312</v>
      </c>
      <c r="C57" s="50" t="s">
        <v>313</v>
      </c>
      <c r="D57" s="51" t="s">
        <v>40</v>
      </c>
      <c r="E57" s="11">
        <v>1</v>
      </c>
      <c r="F57" s="53">
        <v>148.11000000000001</v>
      </c>
      <c r="G57" s="53">
        <v>143.80000000000001</v>
      </c>
      <c r="H57" s="12"/>
      <c r="I57" s="12"/>
      <c r="J57" s="12">
        <v>148</v>
      </c>
      <c r="K57" s="12">
        <v>144</v>
      </c>
      <c r="L57" s="12"/>
      <c r="M57" s="12"/>
    </row>
    <row r="58" spans="1:13" ht="14.4">
      <c r="A58" s="57" t="s">
        <v>71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14.4">
      <c r="A59" s="55" t="s">
        <v>72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64.8">
      <c r="A60" s="9" t="s">
        <v>76</v>
      </c>
      <c r="B60" s="10" t="s">
        <v>314</v>
      </c>
      <c r="C60" s="50" t="s">
        <v>315</v>
      </c>
      <c r="D60" s="51" t="s">
        <v>74</v>
      </c>
      <c r="E60" s="52" t="s">
        <v>75</v>
      </c>
      <c r="F60" s="53">
        <v>156.33000000000001</v>
      </c>
      <c r="G60" s="53">
        <v>139.54</v>
      </c>
      <c r="H60" s="12"/>
      <c r="I60" s="12"/>
      <c r="J60" s="12">
        <v>16</v>
      </c>
      <c r="K60" s="12">
        <v>14</v>
      </c>
      <c r="L60" s="12"/>
      <c r="M60" s="12"/>
    </row>
    <row r="61" spans="1:13" ht="22.8">
      <c r="A61" s="9" t="s">
        <v>77</v>
      </c>
      <c r="B61" s="10" t="s">
        <v>316</v>
      </c>
      <c r="C61" s="50" t="s">
        <v>317</v>
      </c>
      <c r="D61" s="51" t="s">
        <v>51</v>
      </c>
      <c r="E61" s="11">
        <v>10</v>
      </c>
      <c r="F61" s="53">
        <v>3.24</v>
      </c>
      <c r="G61" s="12"/>
      <c r="H61" s="12"/>
      <c r="I61" s="12"/>
      <c r="J61" s="12">
        <v>32</v>
      </c>
      <c r="K61" s="12"/>
      <c r="L61" s="12"/>
      <c r="M61" s="12"/>
    </row>
    <row r="62" spans="1:13" ht="64.8">
      <c r="A62" s="9" t="s">
        <v>79</v>
      </c>
      <c r="B62" s="10" t="s">
        <v>318</v>
      </c>
      <c r="C62" s="50" t="s">
        <v>319</v>
      </c>
      <c r="D62" s="51" t="s">
        <v>74</v>
      </c>
      <c r="E62" s="52" t="s">
        <v>78</v>
      </c>
      <c r="F62" s="53">
        <v>68.77</v>
      </c>
      <c r="G62" s="53">
        <v>50.67</v>
      </c>
      <c r="H62" s="53">
        <v>3.62</v>
      </c>
      <c r="I62" s="53">
        <v>0.5</v>
      </c>
      <c r="J62" s="12">
        <v>5</v>
      </c>
      <c r="K62" s="12">
        <v>4</v>
      </c>
      <c r="L62" s="12"/>
      <c r="M62" s="12"/>
    </row>
    <row r="63" spans="1:13" ht="64.8">
      <c r="A63" s="9" t="s">
        <v>81</v>
      </c>
      <c r="B63" s="10" t="s">
        <v>320</v>
      </c>
      <c r="C63" s="50" t="s">
        <v>321</v>
      </c>
      <c r="D63" s="51" t="s">
        <v>74</v>
      </c>
      <c r="E63" s="52" t="s">
        <v>80</v>
      </c>
      <c r="F63" s="53">
        <v>87.25</v>
      </c>
      <c r="G63" s="53">
        <v>59.13</v>
      </c>
      <c r="H63" s="53">
        <v>5.43</v>
      </c>
      <c r="I63" s="53">
        <v>0.76</v>
      </c>
      <c r="J63" s="12">
        <v>3</v>
      </c>
      <c r="K63" s="12">
        <v>2</v>
      </c>
      <c r="L63" s="12"/>
      <c r="M63" s="12"/>
    </row>
    <row r="64" spans="1:13" ht="22.8">
      <c r="A64" s="9" t="s">
        <v>84</v>
      </c>
      <c r="B64" s="10" t="s">
        <v>322</v>
      </c>
      <c r="C64" s="50" t="s">
        <v>323</v>
      </c>
      <c r="D64" s="51" t="s">
        <v>82</v>
      </c>
      <c r="E64" s="52" t="s">
        <v>83</v>
      </c>
      <c r="F64" s="53">
        <v>4832.12</v>
      </c>
      <c r="G64" s="12"/>
      <c r="H64" s="12"/>
      <c r="I64" s="12"/>
      <c r="J64" s="12">
        <v>35</v>
      </c>
      <c r="K64" s="12"/>
      <c r="L64" s="12"/>
      <c r="M64" s="12"/>
    </row>
    <row r="65" spans="1:13" ht="22.8">
      <c r="A65" s="9" t="s">
        <v>86</v>
      </c>
      <c r="B65" s="10" t="s">
        <v>324</v>
      </c>
      <c r="C65" s="50" t="s">
        <v>325</v>
      </c>
      <c r="D65" s="51" t="s">
        <v>82</v>
      </c>
      <c r="E65" s="52" t="s">
        <v>85</v>
      </c>
      <c r="F65" s="53">
        <v>4814.0200000000004</v>
      </c>
      <c r="G65" s="12"/>
      <c r="H65" s="12"/>
      <c r="I65" s="12"/>
      <c r="J65" s="12">
        <v>15</v>
      </c>
      <c r="K65" s="12"/>
      <c r="L65" s="12"/>
      <c r="M65" s="12"/>
    </row>
    <row r="66" spans="1:13" ht="30.6">
      <c r="A66" s="9" t="s">
        <v>88</v>
      </c>
      <c r="B66" s="10" t="s">
        <v>326</v>
      </c>
      <c r="C66" s="50" t="s">
        <v>327</v>
      </c>
      <c r="D66" s="51" t="s">
        <v>87</v>
      </c>
      <c r="E66" s="52" t="s">
        <v>80</v>
      </c>
      <c r="F66" s="53">
        <v>50.24</v>
      </c>
      <c r="G66" s="53">
        <v>49.3</v>
      </c>
      <c r="H66" s="53">
        <v>0.94</v>
      </c>
      <c r="I66" s="53">
        <v>0.41</v>
      </c>
      <c r="J66" s="12">
        <v>2</v>
      </c>
      <c r="K66" s="12">
        <v>2</v>
      </c>
      <c r="L66" s="12"/>
      <c r="M66" s="12"/>
    </row>
    <row r="67" spans="1:13" ht="30.6">
      <c r="A67" s="9" t="s">
        <v>89</v>
      </c>
      <c r="B67" s="10" t="s">
        <v>328</v>
      </c>
      <c r="C67" s="50" t="s">
        <v>329</v>
      </c>
      <c r="D67" s="51" t="s">
        <v>87</v>
      </c>
      <c r="E67" s="11">
        <v>0.03</v>
      </c>
      <c r="F67" s="53">
        <v>1106.93</v>
      </c>
      <c r="G67" s="53">
        <v>676.94</v>
      </c>
      <c r="H67" s="53">
        <v>18.11</v>
      </c>
      <c r="I67" s="53">
        <v>2.5099999999999998</v>
      </c>
      <c r="J67" s="12">
        <v>33</v>
      </c>
      <c r="K67" s="12">
        <v>20</v>
      </c>
      <c r="L67" s="12">
        <v>1</v>
      </c>
      <c r="M67" s="12"/>
    </row>
    <row r="68" spans="1:13">
      <c r="A68" s="9" t="s">
        <v>90</v>
      </c>
      <c r="B68" s="10" t="s">
        <v>330</v>
      </c>
      <c r="C68" s="50" t="s">
        <v>331</v>
      </c>
      <c r="D68" s="51" t="s">
        <v>31</v>
      </c>
      <c r="E68" s="11">
        <v>3</v>
      </c>
      <c r="F68" s="53">
        <v>32.04</v>
      </c>
      <c r="G68" s="12"/>
      <c r="H68" s="12"/>
      <c r="I68" s="12"/>
      <c r="J68" s="12">
        <v>96</v>
      </c>
      <c r="K68" s="12"/>
      <c r="L68" s="12"/>
      <c r="M68" s="12"/>
    </row>
    <row r="69" spans="1:13">
      <c r="A69" s="9" t="s">
        <v>91</v>
      </c>
      <c r="B69" s="10" t="s">
        <v>332</v>
      </c>
      <c r="C69" s="50" t="s">
        <v>333</v>
      </c>
      <c r="D69" s="51" t="s">
        <v>31</v>
      </c>
      <c r="E69" s="11">
        <v>3</v>
      </c>
      <c r="F69" s="53">
        <v>14.57</v>
      </c>
      <c r="G69" s="12"/>
      <c r="H69" s="12"/>
      <c r="I69" s="12"/>
      <c r="J69" s="12">
        <v>44</v>
      </c>
      <c r="K69" s="12"/>
      <c r="L69" s="12"/>
      <c r="M69" s="12"/>
    </row>
    <row r="70" spans="1:13" ht="30.6">
      <c r="A70" s="9" t="s">
        <v>93</v>
      </c>
      <c r="B70" s="10" t="s">
        <v>334</v>
      </c>
      <c r="C70" s="50" t="s">
        <v>335</v>
      </c>
      <c r="D70" s="51" t="s">
        <v>87</v>
      </c>
      <c r="E70" s="52" t="s">
        <v>92</v>
      </c>
      <c r="F70" s="53">
        <v>45.55</v>
      </c>
      <c r="G70" s="53">
        <v>45.55</v>
      </c>
      <c r="H70" s="12"/>
      <c r="I70" s="12"/>
      <c r="J70" s="12">
        <v>1</v>
      </c>
      <c r="K70" s="12">
        <v>1</v>
      </c>
      <c r="L70" s="12"/>
      <c r="M70" s="12"/>
    </row>
    <row r="71" spans="1:13" ht="42">
      <c r="A71" s="9" t="s">
        <v>94</v>
      </c>
      <c r="B71" s="10" t="s">
        <v>336</v>
      </c>
      <c r="C71" s="50" t="s">
        <v>337</v>
      </c>
      <c r="D71" s="51" t="s">
        <v>87</v>
      </c>
      <c r="E71" s="11">
        <v>0.01</v>
      </c>
      <c r="F71" s="53">
        <v>456.45</v>
      </c>
      <c r="G71" s="53">
        <v>348.49</v>
      </c>
      <c r="H71" s="53">
        <v>4.7699999999999996</v>
      </c>
      <c r="I71" s="53">
        <v>0.64</v>
      </c>
      <c r="J71" s="12">
        <v>5</v>
      </c>
      <c r="K71" s="12">
        <v>3</v>
      </c>
      <c r="L71" s="12"/>
      <c r="M71" s="12"/>
    </row>
    <row r="72" spans="1:13" ht="22.8">
      <c r="A72" s="9" t="s">
        <v>97</v>
      </c>
      <c r="B72" s="10" t="s">
        <v>338</v>
      </c>
      <c r="C72" s="50" t="s">
        <v>339</v>
      </c>
      <c r="D72" s="51" t="s">
        <v>95</v>
      </c>
      <c r="E72" s="52" t="s">
        <v>96</v>
      </c>
      <c r="F72" s="53">
        <v>88.8</v>
      </c>
      <c r="G72" s="12"/>
      <c r="H72" s="12"/>
      <c r="I72" s="12"/>
      <c r="J72" s="12">
        <v>9</v>
      </c>
      <c r="K72" s="12"/>
      <c r="L72" s="12"/>
      <c r="M72" s="12"/>
    </row>
    <row r="73" spans="1:13" ht="42">
      <c r="A73" s="9" t="s">
        <v>98</v>
      </c>
      <c r="B73" s="10" t="s">
        <v>340</v>
      </c>
      <c r="C73" s="50" t="s">
        <v>341</v>
      </c>
      <c r="D73" s="51" t="s">
        <v>87</v>
      </c>
      <c r="E73" s="11">
        <v>0.01</v>
      </c>
      <c r="F73" s="53">
        <v>454.03</v>
      </c>
      <c r="G73" s="53">
        <v>342.84</v>
      </c>
      <c r="H73" s="53">
        <v>4.7699999999999996</v>
      </c>
      <c r="I73" s="53">
        <v>0.64</v>
      </c>
      <c r="J73" s="12">
        <v>5</v>
      </c>
      <c r="K73" s="12">
        <v>3</v>
      </c>
      <c r="L73" s="12"/>
      <c r="M73" s="12"/>
    </row>
    <row r="74" spans="1:13" ht="18.600000000000001">
      <c r="A74" s="9" t="s">
        <v>101</v>
      </c>
      <c r="B74" s="10" t="s">
        <v>342</v>
      </c>
      <c r="C74" s="50" t="s">
        <v>343</v>
      </c>
      <c r="D74" s="51" t="s">
        <v>87</v>
      </c>
      <c r="E74" s="52" t="s">
        <v>99</v>
      </c>
      <c r="F74" s="53">
        <v>899</v>
      </c>
      <c r="G74" s="12"/>
      <c r="H74" s="12"/>
      <c r="I74" s="12"/>
      <c r="J74" s="12">
        <v>9</v>
      </c>
      <c r="K74" s="12"/>
      <c r="L74" s="12"/>
      <c r="M74" s="12"/>
    </row>
    <row r="75" spans="1:13" ht="14.4">
      <c r="A75" s="55" t="s">
        <v>100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30.6">
      <c r="A76" s="9" t="s">
        <v>102</v>
      </c>
      <c r="B76" s="10" t="s">
        <v>344</v>
      </c>
      <c r="C76" s="50" t="s">
        <v>345</v>
      </c>
      <c r="D76" s="51" t="s">
        <v>74</v>
      </c>
      <c r="E76" s="52" t="s">
        <v>219</v>
      </c>
      <c r="F76" s="53">
        <v>630.11</v>
      </c>
      <c r="G76" s="53">
        <v>388.03</v>
      </c>
      <c r="H76" s="53">
        <v>52.26</v>
      </c>
      <c r="I76" s="53">
        <v>5.0199999999999996</v>
      </c>
      <c r="J76" s="12">
        <v>384</v>
      </c>
      <c r="K76" s="12">
        <v>237</v>
      </c>
      <c r="L76" s="12">
        <v>32</v>
      </c>
      <c r="M76" s="12">
        <v>3</v>
      </c>
    </row>
    <row r="77" spans="1:13" ht="30.6">
      <c r="A77" s="9" t="s">
        <v>103</v>
      </c>
      <c r="B77" s="10" t="s">
        <v>346</v>
      </c>
      <c r="C77" s="50" t="s">
        <v>347</v>
      </c>
      <c r="D77" s="51" t="s">
        <v>74</v>
      </c>
      <c r="E77" s="52" t="s">
        <v>220</v>
      </c>
      <c r="F77" s="53">
        <v>75.5</v>
      </c>
      <c r="G77" s="53">
        <v>75.19</v>
      </c>
      <c r="H77" s="53">
        <v>0.31</v>
      </c>
      <c r="I77" s="53">
        <v>0.14000000000000001</v>
      </c>
      <c r="J77" s="12">
        <v>18</v>
      </c>
      <c r="K77" s="12">
        <v>18</v>
      </c>
      <c r="L77" s="12"/>
      <c r="M77" s="12"/>
    </row>
    <row r="78" spans="1:13" ht="64.8">
      <c r="A78" s="9" t="s">
        <v>104</v>
      </c>
      <c r="B78" s="10" t="s">
        <v>344</v>
      </c>
      <c r="C78" s="50" t="s">
        <v>348</v>
      </c>
      <c r="D78" s="51" t="s">
        <v>74</v>
      </c>
      <c r="E78" s="52" t="s">
        <v>221</v>
      </c>
      <c r="F78" s="53">
        <v>630.11</v>
      </c>
      <c r="G78" s="53">
        <v>388.03</v>
      </c>
      <c r="H78" s="53">
        <v>52.26</v>
      </c>
      <c r="I78" s="53">
        <v>5.0199999999999996</v>
      </c>
      <c r="J78" s="12">
        <v>173</v>
      </c>
      <c r="K78" s="12">
        <v>107</v>
      </c>
      <c r="L78" s="12">
        <v>14</v>
      </c>
      <c r="M78" s="12">
        <v>1</v>
      </c>
    </row>
    <row r="79" spans="1:13" ht="22.8">
      <c r="A79" s="9" t="s">
        <v>105</v>
      </c>
      <c r="B79" s="10" t="s">
        <v>349</v>
      </c>
      <c r="C79" s="50" t="s">
        <v>350</v>
      </c>
      <c r="D79" s="51" t="s">
        <v>82</v>
      </c>
      <c r="E79" s="52" t="s">
        <v>222</v>
      </c>
      <c r="F79" s="53">
        <v>6920.41</v>
      </c>
      <c r="G79" s="12"/>
      <c r="H79" s="12"/>
      <c r="I79" s="12"/>
      <c r="J79" s="12">
        <v>190</v>
      </c>
      <c r="K79" s="12"/>
      <c r="L79" s="12"/>
      <c r="M79" s="12"/>
    </row>
    <row r="80" spans="1:13" ht="42">
      <c r="A80" s="9" t="s">
        <v>106</v>
      </c>
      <c r="B80" s="10" t="s">
        <v>351</v>
      </c>
      <c r="C80" s="50" t="s">
        <v>352</v>
      </c>
      <c r="D80" s="51" t="s">
        <v>74</v>
      </c>
      <c r="E80" s="52" t="s">
        <v>223</v>
      </c>
      <c r="F80" s="53">
        <v>106.94</v>
      </c>
      <c r="G80" s="53">
        <v>106.94</v>
      </c>
      <c r="H80" s="12"/>
      <c r="I80" s="12"/>
      <c r="J80" s="12">
        <v>22</v>
      </c>
      <c r="K80" s="12">
        <v>22</v>
      </c>
      <c r="L80" s="12"/>
      <c r="M80" s="12"/>
    </row>
    <row r="81" spans="1:13" ht="53.4">
      <c r="A81" s="9" t="s">
        <v>107</v>
      </c>
      <c r="B81" s="10" t="s">
        <v>353</v>
      </c>
      <c r="C81" s="50" t="s">
        <v>354</v>
      </c>
      <c r="D81" s="51" t="s">
        <v>74</v>
      </c>
      <c r="E81" s="52" t="s">
        <v>223</v>
      </c>
      <c r="F81" s="53">
        <v>249.01</v>
      </c>
      <c r="G81" s="53">
        <v>151.9</v>
      </c>
      <c r="H81" s="53">
        <v>32.6</v>
      </c>
      <c r="I81" s="53">
        <v>4.5199999999999996</v>
      </c>
      <c r="J81" s="12">
        <v>52</v>
      </c>
      <c r="K81" s="12">
        <v>32</v>
      </c>
      <c r="L81" s="12">
        <v>7</v>
      </c>
      <c r="M81" s="12">
        <v>1</v>
      </c>
    </row>
    <row r="82" spans="1:13" ht="53.4">
      <c r="A82" s="9" t="s">
        <v>108</v>
      </c>
      <c r="B82" s="10" t="s">
        <v>355</v>
      </c>
      <c r="C82" s="50" t="s">
        <v>356</v>
      </c>
      <c r="D82" s="51" t="s">
        <v>87</v>
      </c>
      <c r="E82" s="52" t="s">
        <v>224</v>
      </c>
      <c r="F82" s="53">
        <v>253.9</v>
      </c>
      <c r="G82" s="53">
        <v>153.26</v>
      </c>
      <c r="H82" s="53">
        <v>1.81</v>
      </c>
      <c r="I82" s="53">
        <v>0.26</v>
      </c>
      <c r="J82" s="12">
        <v>107</v>
      </c>
      <c r="K82" s="12">
        <v>64</v>
      </c>
      <c r="L82" s="12">
        <v>1</v>
      </c>
      <c r="M82" s="12"/>
    </row>
    <row r="83" spans="1:13" ht="30.6">
      <c r="A83" s="9" t="s">
        <v>110</v>
      </c>
      <c r="B83" s="10" t="s">
        <v>357</v>
      </c>
      <c r="C83" s="50" t="s">
        <v>358</v>
      </c>
      <c r="D83" s="51" t="s">
        <v>109</v>
      </c>
      <c r="E83" s="11">
        <v>8</v>
      </c>
      <c r="F83" s="53">
        <v>24.25</v>
      </c>
      <c r="G83" s="53">
        <v>23.54</v>
      </c>
      <c r="H83" s="12"/>
      <c r="I83" s="12"/>
      <c r="J83" s="12">
        <v>194</v>
      </c>
      <c r="K83" s="12">
        <v>188</v>
      </c>
      <c r="L83" s="12"/>
      <c r="M83" s="12"/>
    </row>
    <row r="84" spans="1:13" ht="53.4">
      <c r="A84" s="9" t="s">
        <v>111</v>
      </c>
      <c r="B84" s="10" t="s">
        <v>359</v>
      </c>
      <c r="C84" s="50" t="s">
        <v>360</v>
      </c>
      <c r="D84" s="51" t="s">
        <v>74</v>
      </c>
      <c r="E84" s="52" t="s">
        <v>225</v>
      </c>
      <c r="F84" s="53">
        <v>718.3</v>
      </c>
      <c r="G84" s="53">
        <v>155.1</v>
      </c>
      <c r="H84" s="53">
        <v>54.28</v>
      </c>
      <c r="I84" s="53">
        <v>4.2699999999999996</v>
      </c>
      <c r="J84" s="12">
        <v>397</v>
      </c>
      <c r="K84" s="12">
        <v>86</v>
      </c>
      <c r="L84" s="12">
        <v>30</v>
      </c>
      <c r="M84" s="12">
        <v>2</v>
      </c>
    </row>
    <row r="85" spans="1:13" ht="30.6">
      <c r="A85" s="9" t="s">
        <v>113</v>
      </c>
      <c r="B85" s="10" t="s">
        <v>334</v>
      </c>
      <c r="C85" s="50" t="s">
        <v>361</v>
      </c>
      <c r="D85" s="51" t="s">
        <v>87</v>
      </c>
      <c r="E85" s="52" t="s">
        <v>112</v>
      </c>
      <c r="F85" s="53">
        <v>45.55</v>
      </c>
      <c r="G85" s="53">
        <v>45.55</v>
      </c>
      <c r="H85" s="12"/>
      <c r="I85" s="12"/>
      <c r="J85" s="12"/>
      <c r="K85" s="12"/>
      <c r="L85" s="12"/>
      <c r="M85" s="12"/>
    </row>
    <row r="86" spans="1:13" ht="53.4">
      <c r="A86" s="9" t="s">
        <v>114</v>
      </c>
      <c r="B86" s="10" t="s">
        <v>362</v>
      </c>
      <c r="C86" s="50" t="s">
        <v>363</v>
      </c>
      <c r="D86" s="51" t="s">
        <v>87</v>
      </c>
      <c r="E86" s="11">
        <v>0.01</v>
      </c>
      <c r="F86" s="53">
        <v>424.07</v>
      </c>
      <c r="G86" s="53">
        <v>313.47000000000003</v>
      </c>
      <c r="H86" s="53">
        <v>4.7699999999999996</v>
      </c>
      <c r="I86" s="53">
        <v>0.64</v>
      </c>
      <c r="J86" s="12">
        <v>4</v>
      </c>
      <c r="K86" s="12">
        <v>3</v>
      </c>
      <c r="L86" s="12"/>
      <c r="M86" s="12"/>
    </row>
    <row r="87" spans="1:13" ht="42">
      <c r="A87" s="9" t="s">
        <v>115</v>
      </c>
      <c r="B87" s="10" t="s">
        <v>340</v>
      </c>
      <c r="C87" s="50" t="s">
        <v>341</v>
      </c>
      <c r="D87" s="51" t="s">
        <v>87</v>
      </c>
      <c r="E87" s="11">
        <v>0.01</v>
      </c>
      <c r="F87" s="53">
        <v>454.03</v>
      </c>
      <c r="G87" s="53">
        <v>342.84</v>
      </c>
      <c r="H87" s="53">
        <v>4.7699999999999996</v>
      </c>
      <c r="I87" s="53">
        <v>0.64</v>
      </c>
      <c r="J87" s="12">
        <v>5</v>
      </c>
      <c r="K87" s="12">
        <v>3</v>
      </c>
      <c r="L87" s="12"/>
      <c r="M87" s="12"/>
    </row>
    <row r="88" spans="1:13" ht="18.600000000000001">
      <c r="A88" s="9" t="s">
        <v>117</v>
      </c>
      <c r="B88" s="10" t="s">
        <v>342</v>
      </c>
      <c r="C88" s="50" t="s">
        <v>343</v>
      </c>
      <c r="D88" s="51" t="s">
        <v>87</v>
      </c>
      <c r="E88" s="52" t="s">
        <v>99</v>
      </c>
      <c r="F88" s="53">
        <v>899</v>
      </c>
      <c r="G88" s="12"/>
      <c r="H88" s="12"/>
      <c r="I88" s="12"/>
      <c r="J88" s="12">
        <v>9</v>
      </c>
      <c r="K88" s="12"/>
      <c r="L88" s="12"/>
      <c r="M88" s="12"/>
    </row>
    <row r="89" spans="1:13" ht="14.4">
      <c r="A89" s="55" t="s">
        <v>116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30.6">
      <c r="A90" s="9" t="s">
        <v>118</v>
      </c>
      <c r="B90" s="10" t="s">
        <v>346</v>
      </c>
      <c r="C90" s="50" t="s">
        <v>347</v>
      </c>
      <c r="D90" s="51" t="s">
        <v>74</v>
      </c>
      <c r="E90" s="52" t="s">
        <v>226</v>
      </c>
      <c r="F90" s="53">
        <v>75.5</v>
      </c>
      <c r="G90" s="53">
        <v>75.19</v>
      </c>
      <c r="H90" s="53">
        <v>0.31</v>
      </c>
      <c r="I90" s="53">
        <v>0.14000000000000001</v>
      </c>
      <c r="J90" s="12">
        <v>18</v>
      </c>
      <c r="K90" s="12">
        <v>18</v>
      </c>
      <c r="L90" s="12"/>
      <c r="M90" s="12"/>
    </row>
    <row r="91" spans="1:13" ht="53.4">
      <c r="A91" s="9" t="s">
        <v>119</v>
      </c>
      <c r="B91" s="10" t="s">
        <v>344</v>
      </c>
      <c r="C91" s="50" t="s">
        <v>364</v>
      </c>
      <c r="D91" s="51" t="s">
        <v>74</v>
      </c>
      <c r="E91" s="52" t="s">
        <v>227</v>
      </c>
      <c r="F91" s="53">
        <v>630.11</v>
      </c>
      <c r="G91" s="53">
        <v>388.03</v>
      </c>
      <c r="H91" s="53">
        <v>52.26</v>
      </c>
      <c r="I91" s="53">
        <v>5.0199999999999996</v>
      </c>
      <c r="J91" s="12">
        <v>183</v>
      </c>
      <c r="K91" s="12">
        <v>113</v>
      </c>
      <c r="L91" s="12">
        <v>15</v>
      </c>
      <c r="M91" s="12">
        <v>1</v>
      </c>
    </row>
    <row r="92" spans="1:13" ht="22.8">
      <c r="A92" s="9" t="s">
        <v>120</v>
      </c>
      <c r="B92" s="10" t="s">
        <v>322</v>
      </c>
      <c r="C92" s="50" t="s">
        <v>365</v>
      </c>
      <c r="D92" s="51" t="s">
        <v>82</v>
      </c>
      <c r="E92" s="52" t="s">
        <v>228</v>
      </c>
      <c r="F92" s="53">
        <v>4832.12</v>
      </c>
      <c r="G92" s="12"/>
      <c r="H92" s="12"/>
      <c r="I92" s="12"/>
      <c r="J92" s="12">
        <v>143</v>
      </c>
      <c r="K92" s="12"/>
      <c r="L92" s="12"/>
      <c r="M92" s="12"/>
    </row>
    <row r="93" spans="1:13" ht="22.8">
      <c r="A93" s="9" t="s">
        <v>121</v>
      </c>
      <c r="B93" s="10" t="s">
        <v>366</v>
      </c>
      <c r="C93" s="50" t="s">
        <v>367</v>
      </c>
      <c r="D93" s="51" t="s">
        <v>31</v>
      </c>
      <c r="E93" s="11">
        <v>9</v>
      </c>
      <c r="F93" s="53">
        <v>20.7</v>
      </c>
      <c r="G93" s="12"/>
      <c r="H93" s="12"/>
      <c r="I93" s="12"/>
      <c r="J93" s="12">
        <v>186</v>
      </c>
      <c r="K93" s="12"/>
      <c r="L93" s="12"/>
      <c r="M93" s="12"/>
    </row>
    <row r="94" spans="1:13" ht="30.6">
      <c r="A94" s="9" t="s">
        <v>122</v>
      </c>
      <c r="B94" s="10" t="s">
        <v>328</v>
      </c>
      <c r="C94" s="50" t="s">
        <v>368</v>
      </c>
      <c r="D94" s="51" t="s">
        <v>87</v>
      </c>
      <c r="E94" s="52" t="s">
        <v>229</v>
      </c>
      <c r="F94" s="53">
        <v>1106.93</v>
      </c>
      <c r="G94" s="53">
        <v>676.94</v>
      </c>
      <c r="H94" s="53">
        <v>18.11</v>
      </c>
      <c r="I94" s="53">
        <v>2.5099999999999998</v>
      </c>
      <c r="J94" s="12">
        <v>100</v>
      </c>
      <c r="K94" s="12">
        <v>61</v>
      </c>
      <c r="L94" s="12">
        <v>2</v>
      </c>
      <c r="M94" s="12"/>
    </row>
    <row r="95" spans="1:13" ht="22.8">
      <c r="A95" s="9" t="s">
        <v>123</v>
      </c>
      <c r="B95" s="10" t="s">
        <v>330</v>
      </c>
      <c r="C95" s="50" t="s">
        <v>369</v>
      </c>
      <c r="D95" s="51" t="s">
        <v>31</v>
      </c>
      <c r="E95" s="11">
        <v>9</v>
      </c>
      <c r="F95" s="53">
        <v>32.04</v>
      </c>
      <c r="G95" s="12"/>
      <c r="H95" s="12"/>
      <c r="I95" s="12"/>
      <c r="J95" s="12">
        <v>288</v>
      </c>
      <c r="K95" s="12"/>
      <c r="L95" s="12"/>
      <c r="M95" s="12"/>
    </row>
    <row r="96" spans="1:13">
      <c r="A96" s="9" t="s">
        <v>126</v>
      </c>
      <c r="B96" s="10" t="s">
        <v>332</v>
      </c>
      <c r="C96" s="50" t="s">
        <v>333</v>
      </c>
      <c r="D96" s="51" t="s">
        <v>31</v>
      </c>
      <c r="E96" s="11">
        <v>9</v>
      </c>
      <c r="F96" s="53">
        <v>14.57</v>
      </c>
      <c r="G96" s="12"/>
      <c r="H96" s="12"/>
      <c r="I96" s="12"/>
      <c r="J96" s="12">
        <v>131</v>
      </c>
      <c r="K96" s="12"/>
      <c r="L96" s="12"/>
      <c r="M96" s="12"/>
    </row>
    <row r="97" spans="1:13" ht="14.4">
      <c r="A97" s="57" t="s">
        <v>124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</row>
    <row r="98" spans="1:13" ht="14.4">
      <c r="A98" s="55" t="s">
        <v>125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1:13" ht="42">
      <c r="A99" s="9" t="s">
        <v>129</v>
      </c>
      <c r="B99" s="10" t="s">
        <v>370</v>
      </c>
      <c r="C99" s="50" t="s">
        <v>371</v>
      </c>
      <c r="D99" s="51" t="s">
        <v>127</v>
      </c>
      <c r="E99" s="52" t="s">
        <v>128</v>
      </c>
      <c r="F99" s="53">
        <v>56.14</v>
      </c>
      <c r="G99" s="53">
        <v>23</v>
      </c>
      <c r="H99" s="53">
        <v>15.13</v>
      </c>
      <c r="I99" s="53">
        <v>2.0699999999999998</v>
      </c>
      <c r="J99" s="12">
        <v>142</v>
      </c>
      <c r="K99" s="12">
        <v>58</v>
      </c>
      <c r="L99" s="12">
        <v>38</v>
      </c>
      <c r="M99" s="12">
        <v>5</v>
      </c>
    </row>
    <row r="100" spans="1:13" ht="42">
      <c r="A100" s="9" t="s">
        <v>132</v>
      </c>
      <c r="B100" s="10" t="s">
        <v>370</v>
      </c>
      <c r="C100" s="50" t="s">
        <v>372</v>
      </c>
      <c r="D100" s="51" t="s">
        <v>127</v>
      </c>
      <c r="E100" s="52" t="s">
        <v>130</v>
      </c>
      <c r="F100" s="53">
        <v>80.19</v>
      </c>
      <c r="G100" s="53">
        <v>32.86</v>
      </c>
      <c r="H100" s="53">
        <v>21.62</v>
      </c>
      <c r="I100" s="53">
        <v>2.96</v>
      </c>
      <c r="J100" s="12">
        <v>203</v>
      </c>
      <c r="K100" s="12">
        <v>83</v>
      </c>
      <c r="L100" s="12">
        <v>55</v>
      </c>
      <c r="M100" s="12">
        <v>7</v>
      </c>
    </row>
    <row r="101" spans="1:13" ht="14.4">
      <c r="A101" s="55" t="s">
        <v>131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1:13" ht="30.6">
      <c r="A102" s="9" t="s">
        <v>135</v>
      </c>
      <c r="B102" s="10" t="s">
        <v>373</v>
      </c>
      <c r="C102" s="50" t="s">
        <v>374</v>
      </c>
      <c r="D102" s="51" t="s">
        <v>133</v>
      </c>
      <c r="E102" s="52" t="s">
        <v>134</v>
      </c>
      <c r="F102" s="53">
        <v>229.85</v>
      </c>
      <c r="G102" s="53">
        <v>209.09</v>
      </c>
      <c r="H102" s="53">
        <v>3.13</v>
      </c>
      <c r="I102" s="53">
        <v>1.35</v>
      </c>
      <c r="J102" s="12">
        <v>14</v>
      </c>
      <c r="K102" s="12">
        <v>13</v>
      </c>
      <c r="L102" s="12"/>
      <c r="M102" s="12"/>
    </row>
    <row r="103" spans="1:13" ht="53.4">
      <c r="A103" s="9" t="s">
        <v>137</v>
      </c>
      <c r="B103" s="10" t="s">
        <v>375</v>
      </c>
      <c r="C103" s="50" t="s">
        <v>376</v>
      </c>
      <c r="D103" s="51" t="s">
        <v>133</v>
      </c>
      <c r="E103" s="52" t="s">
        <v>136</v>
      </c>
      <c r="F103" s="53">
        <v>3249.37</v>
      </c>
      <c r="G103" s="53">
        <v>2029.64</v>
      </c>
      <c r="H103" s="53">
        <v>22.51</v>
      </c>
      <c r="I103" s="53">
        <v>9.7200000000000006</v>
      </c>
      <c r="J103" s="12">
        <v>88</v>
      </c>
      <c r="K103" s="12">
        <v>55</v>
      </c>
      <c r="L103" s="12">
        <v>1</v>
      </c>
      <c r="M103" s="12"/>
    </row>
    <row r="104" spans="1:13" ht="74.400000000000006">
      <c r="A104" s="9" t="s">
        <v>139</v>
      </c>
      <c r="B104" s="10" t="s">
        <v>377</v>
      </c>
      <c r="C104" s="50" t="s">
        <v>378</v>
      </c>
      <c r="D104" s="51" t="s">
        <v>133</v>
      </c>
      <c r="E104" s="52" t="s">
        <v>138</v>
      </c>
      <c r="F104" s="53">
        <v>1229.5899999999999</v>
      </c>
      <c r="G104" s="53">
        <v>190.63</v>
      </c>
      <c r="H104" s="53">
        <v>9.33</v>
      </c>
      <c r="I104" s="53">
        <v>1.77</v>
      </c>
      <c r="J104" s="12">
        <v>111</v>
      </c>
      <c r="K104" s="12">
        <v>17</v>
      </c>
      <c r="L104" s="12">
        <v>1</v>
      </c>
      <c r="M104" s="12"/>
    </row>
    <row r="105" spans="1:13" ht="42">
      <c r="A105" s="9" t="s">
        <v>141</v>
      </c>
      <c r="B105" s="10" t="s">
        <v>379</v>
      </c>
      <c r="C105" s="50" t="s">
        <v>380</v>
      </c>
      <c r="D105" s="51" t="s">
        <v>133</v>
      </c>
      <c r="E105" s="52" t="s">
        <v>140</v>
      </c>
      <c r="F105" s="53">
        <v>364.39</v>
      </c>
      <c r="G105" s="53">
        <v>312.06</v>
      </c>
      <c r="H105" s="53">
        <v>52.33</v>
      </c>
      <c r="I105" s="53">
        <v>20.58</v>
      </c>
      <c r="J105" s="12">
        <v>30</v>
      </c>
      <c r="K105" s="12">
        <v>26</v>
      </c>
      <c r="L105" s="12">
        <v>4</v>
      </c>
      <c r="M105" s="12">
        <v>2</v>
      </c>
    </row>
    <row r="106" spans="1:13" ht="51.6">
      <c r="A106" s="9" t="s">
        <v>142</v>
      </c>
      <c r="B106" s="10" t="s">
        <v>379</v>
      </c>
      <c r="C106" s="50" t="s">
        <v>381</v>
      </c>
      <c r="D106" s="51" t="s">
        <v>133</v>
      </c>
      <c r="E106" s="52" t="s">
        <v>140</v>
      </c>
      <c r="F106" s="53">
        <v>1582.56</v>
      </c>
      <c r="G106" s="53">
        <v>390.07</v>
      </c>
      <c r="H106" s="53">
        <v>65.42</v>
      </c>
      <c r="I106" s="53">
        <v>25.73</v>
      </c>
      <c r="J106" s="12">
        <v>132</v>
      </c>
      <c r="K106" s="12">
        <v>33</v>
      </c>
      <c r="L106" s="12">
        <v>5</v>
      </c>
      <c r="M106" s="12">
        <v>2</v>
      </c>
    </row>
    <row r="107" spans="1:13" ht="63">
      <c r="A107" s="9" t="s">
        <v>143</v>
      </c>
      <c r="B107" s="10" t="s">
        <v>382</v>
      </c>
      <c r="C107" s="50" t="s">
        <v>383</v>
      </c>
      <c r="D107" s="51" t="s">
        <v>133</v>
      </c>
      <c r="E107" s="52" t="s">
        <v>140</v>
      </c>
      <c r="F107" s="53">
        <v>308.69</v>
      </c>
      <c r="G107" s="53">
        <v>102.82</v>
      </c>
      <c r="H107" s="53">
        <v>5.76</v>
      </c>
      <c r="I107" s="53">
        <v>1.81</v>
      </c>
      <c r="J107" s="12">
        <v>26</v>
      </c>
      <c r="K107" s="12">
        <v>9</v>
      </c>
      <c r="L107" s="12"/>
      <c r="M107" s="12"/>
    </row>
    <row r="108" spans="1:13" ht="30.6">
      <c r="A108" s="9" t="s">
        <v>144</v>
      </c>
      <c r="B108" s="10" t="s">
        <v>373</v>
      </c>
      <c r="C108" s="50" t="s">
        <v>384</v>
      </c>
      <c r="D108" s="51" t="s">
        <v>133</v>
      </c>
      <c r="E108" s="52" t="s">
        <v>230</v>
      </c>
      <c r="F108" s="53">
        <v>229.85</v>
      </c>
      <c r="G108" s="53">
        <v>209.09</v>
      </c>
      <c r="H108" s="53">
        <v>3.13</v>
      </c>
      <c r="I108" s="53">
        <v>1.35</v>
      </c>
      <c r="J108" s="12">
        <v>45</v>
      </c>
      <c r="K108" s="12">
        <v>41</v>
      </c>
      <c r="L108" s="12">
        <v>1</v>
      </c>
      <c r="M108" s="12"/>
    </row>
    <row r="109" spans="1:13" ht="53.4">
      <c r="A109" s="9" t="s">
        <v>145</v>
      </c>
      <c r="B109" s="10" t="s">
        <v>385</v>
      </c>
      <c r="C109" s="50" t="s">
        <v>386</v>
      </c>
      <c r="D109" s="51" t="s">
        <v>133</v>
      </c>
      <c r="E109" s="52" t="s">
        <v>231</v>
      </c>
      <c r="F109" s="53">
        <v>2943.87</v>
      </c>
      <c r="G109" s="53">
        <v>1799.2</v>
      </c>
      <c r="H109" s="53">
        <v>20.94</v>
      </c>
      <c r="I109" s="53">
        <v>9.0500000000000007</v>
      </c>
      <c r="J109" s="12">
        <v>248</v>
      </c>
      <c r="K109" s="12">
        <v>152</v>
      </c>
      <c r="L109" s="12">
        <v>2</v>
      </c>
      <c r="M109" s="12">
        <v>1</v>
      </c>
    </row>
    <row r="110" spans="1:13" ht="53.4">
      <c r="A110" s="9" t="s">
        <v>146</v>
      </c>
      <c r="B110" s="10" t="s">
        <v>387</v>
      </c>
      <c r="C110" s="50" t="s">
        <v>388</v>
      </c>
      <c r="D110" s="51" t="s">
        <v>133</v>
      </c>
      <c r="E110" s="52" t="s">
        <v>99</v>
      </c>
      <c r="F110" s="53">
        <v>5751.96</v>
      </c>
      <c r="G110" s="53">
        <v>3436.05</v>
      </c>
      <c r="H110" s="53">
        <v>36.26</v>
      </c>
      <c r="I110" s="53">
        <v>15.66</v>
      </c>
      <c r="J110" s="12">
        <v>58</v>
      </c>
      <c r="K110" s="12">
        <v>34</v>
      </c>
      <c r="L110" s="12"/>
      <c r="M110" s="12"/>
    </row>
    <row r="111" spans="1:13" ht="74.400000000000006">
      <c r="A111" s="9" t="s">
        <v>147</v>
      </c>
      <c r="B111" s="10" t="s">
        <v>389</v>
      </c>
      <c r="C111" s="50" t="s">
        <v>390</v>
      </c>
      <c r="D111" s="51" t="s">
        <v>133</v>
      </c>
      <c r="E111" s="52" t="s">
        <v>232</v>
      </c>
      <c r="F111" s="53">
        <v>1204.48</v>
      </c>
      <c r="G111" s="53">
        <v>170.83</v>
      </c>
      <c r="H111" s="53">
        <v>8.36</v>
      </c>
      <c r="I111" s="53">
        <v>1.61</v>
      </c>
      <c r="J111" s="12">
        <v>351</v>
      </c>
      <c r="K111" s="12">
        <v>50</v>
      </c>
      <c r="L111" s="12">
        <v>2</v>
      </c>
      <c r="M111" s="12"/>
    </row>
    <row r="112" spans="1:13" ht="51.6">
      <c r="A112" s="9" t="s">
        <v>148</v>
      </c>
      <c r="B112" s="10" t="s">
        <v>391</v>
      </c>
      <c r="C112" s="50" t="s">
        <v>392</v>
      </c>
      <c r="D112" s="51" t="s">
        <v>133</v>
      </c>
      <c r="E112" s="11">
        <v>0.04</v>
      </c>
      <c r="F112" s="53">
        <v>562.30999999999995</v>
      </c>
      <c r="G112" s="53">
        <v>135.72</v>
      </c>
      <c r="H112" s="53">
        <v>3.42</v>
      </c>
      <c r="I112" s="53">
        <v>0.74</v>
      </c>
      <c r="J112" s="12">
        <v>22</v>
      </c>
      <c r="K112" s="12">
        <v>5</v>
      </c>
      <c r="L112" s="12"/>
      <c r="M112" s="12"/>
    </row>
    <row r="113" spans="1:13" ht="30.6">
      <c r="A113" s="9" t="s">
        <v>150</v>
      </c>
      <c r="B113" s="10" t="s">
        <v>393</v>
      </c>
      <c r="C113" s="50" t="s">
        <v>394</v>
      </c>
      <c r="D113" s="51" t="s">
        <v>149</v>
      </c>
      <c r="E113" s="11">
        <v>0.27</v>
      </c>
      <c r="F113" s="53">
        <v>220.58</v>
      </c>
      <c r="G113" s="53">
        <v>73.27</v>
      </c>
      <c r="H113" s="53">
        <v>147.31</v>
      </c>
      <c r="I113" s="12"/>
      <c r="J113" s="12">
        <v>60</v>
      </c>
      <c r="K113" s="12">
        <v>20</v>
      </c>
      <c r="L113" s="12">
        <v>40</v>
      </c>
      <c r="M113" s="12"/>
    </row>
    <row r="114" spans="1:13" ht="51.6">
      <c r="A114" s="9" t="s">
        <v>152</v>
      </c>
      <c r="B114" s="10" t="s">
        <v>379</v>
      </c>
      <c r="C114" s="50" t="s">
        <v>395</v>
      </c>
      <c r="D114" s="51" t="s">
        <v>133</v>
      </c>
      <c r="E114" s="52" t="s">
        <v>151</v>
      </c>
      <c r="F114" s="53">
        <v>364.39</v>
      </c>
      <c r="G114" s="53">
        <v>312.06</v>
      </c>
      <c r="H114" s="53">
        <v>52.33</v>
      </c>
      <c r="I114" s="53">
        <v>20.58</v>
      </c>
      <c r="J114" s="12">
        <v>10</v>
      </c>
      <c r="K114" s="12">
        <v>9</v>
      </c>
      <c r="L114" s="12">
        <v>1</v>
      </c>
      <c r="M114" s="12">
        <v>1</v>
      </c>
    </row>
    <row r="115" spans="1:13" ht="51.6">
      <c r="A115" s="9" t="s">
        <v>154</v>
      </c>
      <c r="B115" s="10" t="s">
        <v>379</v>
      </c>
      <c r="C115" s="50" t="s">
        <v>396</v>
      </c>
      <c r="D115" s="51" t="s">
        <v>133</v>
      </c>
      <c r="E115" s="52" t="s">
        <v>153</v>
      </c>
      <c r="F115" s="53">
        <v>1582.56</v>
      </c>
      <c r="G115" s="53">
        <v>390.07</v>
      </c>
      <c r="H115" s="53">
        <v>65.42</v>
      </c>
      <c r="I115" s="53">
        <v>25.73</v>
      </c>
      <c r="J115" s="12">
        <v>43</v>
      </c>
      <c r="K115" s="12">
        <v>11</v>
      </c>
      <c r="L115" s="12">
        <v>2</v>
      </c>
      <c r="M115" s="12">
        <v>1</v>
      </c>
    </row>
    <row r="116" spans="1:13" ht="53.4">
      <c r="A116" s="9" t="s">
        <v>155</v>
      </c>
      <c r="B116" s="10" t="s">
        <v>397</v>
      </c>
      <c r="C116" s="50" t="s">
        <v>398</v>
      </c>
      <c r="D116" s="51" t="s">
        <v>133</v>
      </c>
      <c r="E116" s="52" t="s">
        <v>151</v>
      </c>
      <c r="F116" s="53">
        <v>96.94</v>
      </c>
      <c r="G116" s="53">
        <v>28.9</v>
      </c>
      <c r="H116" s="53">
        <v>68.040000000000006</v>
      </c>
      <c r="I116" s="53">
        <v>25.56</v>
      </c>
      <c r="J116" s="12">
        <v>3</v>
      </c>
      <c r="K116" s="12">
        <v>1</v>
      </c>
      <c r="L116" s="12">
        <v>2</v>
      </c>
      <c r="M116" s="12">
        <v>1</v>
      </c>
    </row>
    <row r="117" spans="1:13" ht="30.6">
      <c r="A117" s="9" t="s">
        <v>156</v>
      </c>
      <c r="B117" s="10" t="s">
        <v>399</v>
      </c>
      <c r="C117" s="50" t="s">
        <v>400</v>
      </c>
      <c r="D117" s="51" t="s">
        <v>61</v>
      </c>
      <c r="E117" s="52" t="s">
        <v>233</v>
      </c>
      <c r="F117" s="53">
        <v>799.64</v>
      </c>
      <c r="G117" s="53">
        <v>548.54999999999995</v>
      </c>
      <c r="H117" s="53">
        <v>169.13</v>
      </c>
      <c r="I117" s="53">
        <v>5.73</v>
      </c>
      <c r="J117" s="12">
        <v>110</v>
      </c>
      <c r="K117" s="12">
        <v>75</v>
      </c>
      <c r="L117" s="12">
        <v>23</v>
      </c>
      <c r="M117" s="12">
        <v>1</v>
      </c>
    </row>
    <row r="118" spans="1:13" ht="34.200000000000003">
      <c r="A118" s="9" t="s">
        <v>157</v>
      </c>
      <c r="B118" s="10" t="s">
        <v>401</v>
      </c>
      <c r="C118" s="50" t="s">
        <v>402</v>
      </c>
      <c r="D118" s="51" t="s">
        <v>61</v>
      </c>
      <c r="E118" s="52" t="s">
        <v>233</v>
      </c>
      <c r="F118" s="53">
        <v>9266.73</v>
      </c>
      <c r="G118" s="12"/>
      <c r="H118" s="12"/>
      <c r="I118" s="12"/>
      <c r="J118" s="12">
        <v>1271</v>
      </c>
      <c r="K118" s="12"/>
      <c r="L118" s="12"/>
      <c r="M118" s="12"/>
    </row>
    <row r="119" spans="1:13" ht="64.8">
      <c r="A119" s="9" t="s">
        <v>158</v>
      </c>
      <c r="B119" s="10" t="s">
        <v>403</v>
      </c>
      <c r="C119" s="50" t="s">
        <v>404</v>
      </c>
      <c r="D119" s="51" t="s">
        <v>133</v>
      </c>
      <c r="E119" s="11">
        <v>0.04</v>
      </c>
      <c r="F119" s="53">
        <v>2553.1</v>
      </c>
      <c r="G119" s="53">
        <v>1391.91</v>
      </c>
      <c r="H119" s="53">
        <v>20.94</v>
      </c>
      <c r="I119" s="53">
        <v>9.0500000000000007</v>
      </c>
      <c r="J119" s="12">
        <v>102</v>
      </c>
      <c r="K119" s="12">
        <v>56</v>
      </c>
      <c r="L119" s="12">
        <v>1</v>
      </c>
      <c r="M119" s="12"/>
    </row>
    <row r="120" spans="1:13" ht="53.4">
      <c r="A120" s="9" t="s">
        <v>159</v>
      </c>
      <c r="B120" s="10" t="s">
        <v>405</v>
      </c>
      <c r="C120" s="50" t="s">
        <v>406</v>
      </c>
      <c r="D120" s="51" t="s">
        <v>61</v>
      </c>
      <c r="E120" s="11">
        <v>1.4999999999999999E-2</v>
      </c>
      <c r="F120" s="53">
        <v>967.32</v>
      </c>
      <c r="G120" s="53">
        <v>262.42</v>
      </c>
      <c r="H120" s="53">
        <v>704.9</v>
      </c>
      <c r="I120" s="53">
        <v>82.4</v>
      </c>
      <c r="J120" s="12">
        <v>15</v>
      </c>
      <c r="K120" s="12">
        <v>4</v>
      </c>
      <c r="L120" s="12">
        <v>11</v>
      </c>
      <c r="M120" s="12">
        <v>1</v>
      </c>
    </row>
    <row r="121" spans="1:13" ht="51.6">
      <c r="A121" s="9" t="s">
        <v>160</v>
      </c>
      <c r="B121" s="10" t="s">
        <v>405</v>
      </c>
      <c r="C121" s="50" t="s">
        <v>407</v>
      </c>
      <c r="D121" s="51" t="s">
        <v>61</v>
      </c>
      <c r="E121" s="11">
        <v>1.4999999999999999E-2</v>
      </c>
      <c r="F121" s="53">
        <v>9041.3799999999992</v>
      </c>
      <c r="G121" s="53">
        <v>374.89</v>
      </c>
      <c r="H121" s="53">
        <v>1007</v>
      </c>
      <c r="I121" s="53">
        <v>117.72</v>
      </c>
      <c r="J121" s="12">
        <v>136</v>
      </c>
      <c r="K121" s="12">
        <v>6</v>
      </c>
      <c r="L121" s="12">
        <v>15</v>
      </c>
      <c r="M121" s="12">
        <v>2</v>
      </c>
    </row>
    <row r="122" spans="1:13" ht="22.8">
      <c r="A122" s="9" t="s">
        <v>162</v>
      </c>
      <c r="B122" s="10" t="s">
        <v>408</v>
      </c>
      <c r="C122" s="50" t="s">
        <v>409</v>
      </c>
      <c r="D122" s="51" t="s">
        <v>61</v>
      </c>
      <c r="E122" s="11">
        <v>1.4999999999999999E-2</v>
      </c>
      <c r="F122" s="53">
        <v>7571</v>
      </c>
      <c r="G122" s="12"/>
      <c r="H122" s="12"/>
      <c r="I122" s="12"/>
      <c r="J122" s="12">
        <v>114</v>
      </c>
      <c r="K122" s="12"/>
      <c r="L122" s="12"/>
      <c r="M122" s="12"/>
    </row>
    <row r="123" spans="1:13" ht="53.4">
      <c r="A123" s="9" t="s">
        <v>164</v>
      </c>
      <c r="B123" s="10" t="s">
        <v>410</v>
      </c>
      <c r="C123" s="50" t="s">
        <v>411</v>
      </c>
      <c r="D123" s="51" t="s">
        <v>161</v>
      </c>
      <c r="E123" s="52" t="s">
        <v>234</v>
      </c>
      <c r="F123" s="53">
        <v>42.98</v>
      </c>
      <c r="G123" s="12"/>
      <c r="H123" s="53">
        <v>42.98</v>
      </c>
      <c r="I123" s="12"/>
      <c r="J123" s="12">
        <v>53</v>
      </c>
      <c r="K123" s="12"/>
      <c r="L123" s="12">
        <v>53</v>
      </c>
      <c r="M123" s="12"/>
    </row>
    <row r="124" spans="1:13" ht="53.4">
      <c r="A124" s="9" t="s">
        <v>165</v>
      </c>
      <c r="B124" s="10" t="s">
        <v>412</v>
      </c>
      <c r="C124" s="50" t="s">
        <v>413</v>
      </c>
      <c r="D124" s="51" t="s">
        <v>161</v>
      </c>
      <c r="E124" s="52" t="s">
        <v>234</v>
      </c>
      <c r="F124" s="53">
        <v>13.38</v>
      </c>
      <c r="G124" s="12"/>
      <c r="H124" s="53">
        <v>13.38</v>
      </c>
      <c r="I124" s="12"/>
      <c r="J124" s="12">
        <v>17</v>
      </c>
      <c r="K124" s="12"/>
      <c r="L124" s="12">
        <v>17</v>
      </c>
      <c r="M124" s="12"/>
    </row>
    <row r="125" spans="1:13" ht="14.4">
      <c r="A125" s="57" t="s">
        <v>163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ht="64.8">
      <c r="A126" s="9" t="s">
        <v>166</v>
      </c>
      <c r="B126" s="10" t="s">
        <v>414</v>
      </c>
      <c r="C126" s="50" t="s">
        <v>415</v>
      </c>
      <c r="D126" s="51" t="s">
        <v>31</v>
      </c>
      <c r="E126" s="11">
        <v>2</v>
      </c>
      <c r="F126" s="53">
        <v>1.55</v>
      </c>
      <c r="G126" s="53">
        <v>1.55</v>
      </c>
      <c r="H126" s="12"/>
      <c r="I126" s="12"/>
      <c r="J126" s="12">
        <v>3</v>
      </c>
      <c r="K126" s="12">
        <v>3</v>
      </c>
      <c r="L126" s="12"/>
      <c r="M126" s="12"/>
    </row>
    <row r="127" spans="1:13" ht="53.4">
      <c r="A127" s="9" t="s">
        <v>167</v>
      </c>
      <c r="B127" s="10" t="s">
        <v>414</v>
      </c>
      <c r="C127" s="50" t="s">
        <v>416</v>
      </c>
      <c r="D127" s="51" t="s">
        <v>31</v>
      </c>
      <c r="E127" s="11">
        <v>1</v>
      </c>
      <c r="F127" s="53">
        <v>6.25</v>
      </c>
      <c r="G127" s="53">
        <v>5.16</v>
      </c>
      <c r="H127" s="12"/>
      <c r="I127" s="12"/>
      <c r="J127" s="12">
        <v>6</v>
      </c>
      <c r="K127" s="12">
        <v>5</v>
      </c>
      <c r="L127" s="12"/>
      <c r="M127" s="12"/>
    </row>
    <row r="128" spans="1:13" ht="42">
      <c r="A128" s="9" t="s">
        <v>168</v>
      </c>
      <c r="B128" s="10" t="s">
        <v>417</v>
      </c>
      <c r="C128" s="50" t="s">
        <v>418</v>
      </c>
      <c r="D128" s="51" t="s">
        <v>31</v>
      </c>
      <c r="E128" s="11">
        <v>1</v>
      </c>
      <c r="F128" s="53">
        <v>113.22</v>
      </c>
      <c r="G128" s="53">
        <v>109.92</v>
      </c>
      <c r="H128" s="12"/>
      <c r="I128" s="12"/>
      <c r="J128" s="12">
        <v>113</v>
      </c>
      <c r="K128" s="12">
        <v>110</v>
      </c>
      <c r="L128" s="12"/>
      <c r="M128" s="12"/>
    </row>
    <row r="129" spans="1:13" ht="42">
      <c r="A129" s="9" t="s">
        <v>169</v>
      </c>
      <c r="B129" s="10" t="s">
        <v>419</v>
      </c>
      <c r="C129" s="50" t="s">
        <v>420</v>
      </c>
      <c r="D129" s="51" t="s">
        <v>109</v>
      </c>
      <c r="E129" s="52" t="s">
        <v>216</v>
      </c>
      <c r="F129" s="53">
        <v>3.94</v>
      </c>
      <c r="G129" s="53">
        <v>3.83</v>
      </c>
      <c r="H129" s="12"/>
      <c r="I129" s="12"/>
      <c r="J129" s="12">
        <v>-4</v>
      </c>
      <c r="K129" s="12">
        <v>-4</v>
      </c>
      <c r="L129" s="12"/>
      <c r="M129" s="12"/>
    </row>
    <row r="130" spans="1:13" ht="53.4">
      <c r="A130" s="9" t="s">
        <v>171</v>
      </c>
      <c r="B130" s="10" t="s">
        <v>421</v>
      </c>
      <c r="C130" s="50" t="s">
        <v>422</v>
      </c>
      <c r="D130" s="51" t="s">
        <v>31</v>
      </c>
      <c r="E130" s="11">
        <v>1</v>
      </c>
      <c r="F130" s="53">
        <v>5.44</v>
      </c>
      <c r="G130" s="53">
        <v>5.44</v>
      </c>
      <c r="H130" s="12"/>
      <c r="I130" s="12"/>
      <c r="J130" s="12">
        <v>5</v>
      </c>
      <c r="K130" s="12">
        <v>5</v>
      </c>
      <c r="L130" s="12"/>
      <c r="M130" s="12"/>
    </row>
    <row r="131" spans="1:13" ht="42">
      <c r="A131" s="9" t="s">
        <v>172</v>
      </c>
      <c r="B131" s="10" t="s">
        <v>421</v>
      </c>
      <c r="C131" s="50" t="s">
        <v>423</v>
      </c>
      <c r="D131" s="51" t="s">
        <v>31</v>
      </c>
      <c r="E131" s="11">
        <v>1</v>
      </c>
      <c r="F131" s="53">
        <v>18.14</v>
      </c>
      <c r="G131" s="53">
        <v>18.14</v>
      </c>
      <c r="H131" s="12"/>
      <c r="I131" s="12"/>
      <c r="J131" s="12">
        <v>18</v>
      </c>
      <c r="K131" s="12">
        <v>18</v>
      </c>
      <c r="L131" s="12"/>
      <c r="M131" s="12"/>
    </row>
    <row r="132" spans="1:13" ht="42">
      <c r="A132" s="9" t="s">
        <v>173</v>
      </c>
      <c r="B132" s="10" t="s">
        <v>424</v>
      </c>
      <c r="C132" s="50" t="s">
        <v>425</v>
      </c>
      <c r="D132" s="51" t="s">
        <v>170</v>
      </c>
      <c r="E132" s="11">
        <v>1</v>
      </c>
      <c r="F132" s="53">
        <v>16.25</v>
      </c>
      <c r="G132" s="53">
        <v>15.78</v>
      </c>
      <c r="H132" s="12"/>
      <c r="I132" s="12"/>
      <c r="J132" s="12">
        <v>16</v>
      </c>
      <c r="K132" s="12">
        <v>16</v>
      </c>
      <c r="L132" s="12"/>
      <c r="M132" s="12"/>
    </row>
    <row r="133" spans="1:13" ht="42">
      <c r="A133" s="9" t="s">
        <v>174</v>
      </c>
      <c r="B133" s="10" t="s">
        <v>426</v>
      </c>
      <c r="C133" s="50" t="s">
        <v>427</v>
      </c>
      <c r="D133" s="51" t="s">
        <v>31</v>
      </c>
      <c r="E133" s="11">
        <v>1</v>
      </c>
      <c r="F133" s="53">
        <v>9.9600000000000009</v>
      </c>
      <c r="G133" s="53">
        <v>8.08</v>
      </c>
      <c r="H133" s="12"/>
      <c r="I133" s="12"/>
      <c r="J133" s="12">
        <v>10</v>
      </c>
      <c r="K133" s="12">
        <v>8</v>
      </c>
      <c r="L133" s="12"/>
      <c r="M133" s="12"/>
    </row>
    <row r="134" spans="1:13" ht="42">
      <c r="A134" s="9" t="s">
        <v>175</v>
      </c>
      <c r="B134" s="10" t="s">
        <v>428</v>
      </c>
      <c r="C134" s="50" t="s">
        <v>429</v>
      </c>
      <c r="D134" s="51" t="s">
        <v>74</v>
      </c>
      <c r="E134" s="11">
        <v>0.05</v>
      </c>
      <c r="F134" s="53">
        <v>736.83</v>
      </c>
      <c r="G134" s="53">
        <v>157.81</v>
      </c>
      <c r="H134" s="53">
        <v>66.59</v>
      </c>
      <c r="I134" s="53">
        <v>7.44</v>
      </c>
      <c r="J134" s="12">
        <v>37</v>
      </c>
      <c r="K134" s="12">
        <v>8</v>
      </c>
      <c r="L134" s="12">
        <v>3</v>
      </c>
      <c r="M134" s="12"/>
    </row>
    <row r="135" spans="1:13" ht="45.6">
      <c r="A135" s="9" t="s">
        <v>179</v>
      </c>
      <c r="B135" s="10" t="s">
        <v>430</v>
      </c>
      <c r="C135" s="50" t="s">
        <v>431</v>
      </c>
      <c r="D135" s="51" t="s">
        <v>82</v>
      </c>
      <c r="E135" s="52" t="s">
        <v>235</v>
      </c>
      <c r="F135" s="53">
        <v>480</v>
      </c>
      <c r="G135" s="12"/>
      <c r="H135" s="12"/>
      <c r="I135" s="12"/>
      <c r="J135" s="12">
        <v>2</v>
      </c>
      <c r="K135" s="12"/>
      <c r="L135" s="12"/>
      <c r="M135" s="12"/>
    </row>
    <row r="136" spans="1:13" ht="42">
      <c r="A136" s="9" t="s">
        <v>181</v>
      </c>
      <c r="B136" s="10" t="s">
        <v>432</v>
      </c>
      <c r="C136" s="50" t="s">
        <v>433</v>
      </c>
      <c r="D136" s="51" t="s">
        <v>31</v>
      </c>
      <c r="E136" s="11">
        <v>14</v>
      </c>
      <c r="F136" s="53">
        <v>0.56000000000000005</v>
      </c>
      <c r="G136" s="53">
        <v>0.54</v>
      </c>
      <c r="H136" s="12"/>
      <c r="I136" s="12"/>
      <c r="J136" s="12">
        <v>8</v>
      </c>
      <c r="K136" s="12">
        <v>8</v>
      </c>
      <c r="L136" s="12"/>
      <c r="M136" s="12"/>
    </row>
    <row r="137" spans="1:13" ht="42">
      <c r="A137" s="9" t="s">
        <v>183</v>
      </c>
      <c r="B137" s="10" t="s">
        <v>434</v>
      </c>
      <c r="C137" s="50" t="s">
        <v>435</v>
      </c>
      <c r="D137" s="51" t="s">
        <v>176</v>
      </c>
      <c r="E137" s="52" t="s">
        <v>177</v>
      </c>
      <c r="F137" s="53">
        <v>32.700000000000003</v>
      </c>
      <c r="G137" s="53">
        <v>29.82</v>
      </c>
      <c r="H137" s="12"/>
      <c r="I137" s="12"/>
      <c r="J137" s="12">
        <v>2</v>
      </c>
      <c r="K137" s="12">
        <v>1</v>
      </c>
      <c r="L137" s="12"/>
      <c r="M137" s="12"/>
    </row>
    <row r="138" spans="1:13" ht="14.4">
      <c r="A138" s="57" t="s">
        <v>178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64.8">
      <c r="A139" s="9" t="s">
        <v>185</v>
      </c>
      <c r="B139" s="10" t="s">
        <v>436</v>
      </c>
      <c r="C139" s="50" t="s">
        <v>437</v>
      </c>
      <c r="D139" s="51" t="s">
        <v>180</v>
      </c>
      <c r="E139" s="11">
        <v>1</v>
      </c>
      <c r="F139" s="53">
        <v>6945.15</v>
      </c>
      <c r="G139" s="53">
        <v>6945.15</v>
      </c>
      <c r="H139" s="12"/>
      <c r="I139" s="12"/>
      <c r="J139" s="12">
        <v>6945</v>
      </c>
      <c r="K139" s="12">
        <v>6945</v>
      </c>
      <c r="L139" s="12"/>
      <c r="M139" s="12"/>
    </row>
    <row r="140" spans="1:13" ht="42">
      <c r="A140" s="9" t="s">
        <v>186</v>
      </c>
      <c r="B140" s="10" t="s">
        <v>438</v>
      </c>
      <c r="C140" s="50" t="s">
        <v>439</v>
      </c>
      <c r="D140" s="51" t="s">
        <v>182</v>
      </c>
      <c r="E140" s="52" t="s">
        <v>236</v>
      </c>
      <c r="F140" s="53">
        <v>136.28</v>
      </c>
      <c r="G140" s="53">
        <v>136.28</v>
      </c>
      <c r="H140" s="12"/>
      <c r="I140" s="12"/>
      <c r="J140" s="12">
        <v>-273</v>
      </c>
      <c r="K140" s="12">
        <v>-273</v>
      </c>
      <c r="L140" s="12"/>
      <c r="M140" s="12"/>
    </row>
    <row r="141" spans="1:13" ht="53.4">
      <c r="A141" s="9" t="s">
        <v>187</v>
      </c>
      <c r="B141" s="10" t="s">
        <v>440</v>
      </c>
      <c r="C141" s="50" t="s">
        <v>441</v>
      </c>
      <c r="D141" s="51" t="s">
        <v>31</v>
      </c>
      <c r="E141" s="11">
        <v>1</v>
      </c>
      <c r="F141" s="53">
        <v>3454.68</v>
      </c>
      <c r="G141" s="53">
        <v>3454.68</v>
      </c>
      <c r="H141" s="12"/>
      <c r="I141" s="12"/>
      <c r="J141" s="12">
        <v>3455</v>
      </c>
      <c r="K141" s="12">
        <v>3455</v>
      </c>
      <c r="L141" s="12"/>
      <c r="M141" s="12"/>
    </row>
    <row r="142" spans="1:13" ht="53.4">
      <c r="A142" s="9" t="s">
        <v>188</v>
      </c>
      <c r="B142" s="10" t="s">
        <v>442</v>
      </c>
      <c r="C142" s="50" t="s">
        <v>443</v>
      </c>
      <c r="D142" s="51" t="s">
        <v>40</v>
      </c>
      <c r="E142" s="11">
        <v>1</v>
      </c>
      <c r="F142" s="53">
        <v>130.22</v>
      </c>
      <c r="G142" s="53">
        <v>130.22</v>
      </c>
      <c r="H142" s="12"/>
      <c r="I142" s="12"/>
      <c r="J142" s="12">
        <v>130</v>
      </c>
      <c r="K142" s="12">
        <v>130</v>
      </c>
      <c r="L142" s="12"/>
      <c r="M142" s="12"/>
    </row>
    <row r="143" spans="1:13" ht="14.4">
      <c r="A143" s="57" t="s">
        <v>184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42">
      <c r="A144" s="9" t="s">
        <v>237</v>
      </c>
      <c r="B144" s="10" t="s">
        <v>444</v>
      </c>
      <c r="C144" s="50" t="s">
        <v>445</v>
      </c>
      <c r="D144" s="51" t="s">
        <v>180</v>
      </c>
      <c r="E144" s="11">
        <v>1</v>
      </c>
      <c r="F144" s="53">
        <v>682.33</v>
      </c>
      <c r="G144" s="53">
        <v>662.46</v>
      </c>
      <c r="H144" s="12"/>
      <c r="I144" s="12"/>
      <c r="J144" s="12">
        <v>682</v>
      </c>
      <c r="K144" s="12">
        <v>662</v>
      </c>
      <c r="L144" s="12"/>
      <c r="M144" s="12"/>
    </row>
    <row r="145" spans="1:13" ht="42">
      <c r="A145" s="9" t="s">
        <v>191</v>
      </c>
      <c r="B145" s="10" t="s">
        <v>446</v>
      </c>
      <c r="C145" s="50" t="s">
        <v>447</v>
      </c>
      <c r="D145" s="51" t="s">
        <v>182</v>
      </c>
      <c r="E145" s="52" t="s">
        <v>238</v>
      </c>
      <c r="F145" s="53">
        <v>67.98</v>
      </c>
      <c r="G145" s="53">
        <v>66</v>
      </c>
      <c r="H145" s="12"/>
      <c r="I145" s="12"/>
      <c r="J145" s="12">
        <v>408</v>
      </c>
      <c r="K145" s="12">
        <v>396</v>
      </c>
      <c r="L145" s="12"/>
      <c r="M145" s="12"/>
    </row>
    <row r="146" spans="1:13" ht="42">
      <c r="A146" s="9" t="s">
        <v>192</v>
      </c>
      <c r="B146" s="10" t="s">
        <v>448</v>
      </c>
      <c r="C146" s="50" t="s">
        <v>449</v>
      </c>
      <c r="D146" s="51" t="s">
        <v>180</v>
      </c>
      <c r="E146" s="11">
        <v>1</v>
      </c>
      <c r="F146" s="53">
        <v>1126.8</v>
      </c>
      <c r="G146" s="53">
        <v>1093.98</v>
      </c>
      <c r="H146" s="12"/>
      <c r="I146" s="12"/>
      <c r="J146" s="12">
        <v>1127</v>
      </c>
      <c r="K146" s="12">
        <v>1094</v>
      </c>
      <c r="L146" s="12"/>
      <c r="M146" s="12"/>
    </row>
    <row r="147" spans="1:13" ht="42">
      <c r="A147" s="9" t="s">
        <v>450</v>
      </c>
      <c r="B147" s="10" t="s">
        <v>451</v>
      </c>
      <c r="C147" s="50" t="s">
        <v>452</v>
      </c>
      <c r="D147" s="51" t="s">
        <v>180</v>
      </c>
      <c r="E147" s="11">
        <v>1</v>
      </c>
      <c r="F147" s="53">
        <v>484.77</v>
      </c>
      <c r="G147" s="53">
        <v>470.65</v>
      </c>
      <c r="H147" s="12"/>
      <c r="I147" s="12"/>
      <c r="J147" s="12">
        <v>485</v>
      </c>
      <c r="K147" s="12">
        <v>471</v>
      </c>
      <c r="L147" s="12"/>
      <c r="M147" s="12"/>
    </row>
    <row r="148" spans="1:13" ht="14.4">
      <c r="A148" s="57" t="s">
        <v>453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1:13" ht="43.8">
      <c r="A149" s="51" t="s">
        <v>454</v>
      </c>
      <c r="B149" s="10" t="s">
        <v>189</v>
      </c>
      <c r="C149" s="50" t="s">
        <v>455</v>
      </c>
      <c r="D149" s="51" t="s">
        <v>190</v>
      </c>
      <c r="E149" s="11">
        <v>1</v>
      </c>
      <c r="F149" s="53" t="s">
        <v>456</v>
      </c>
      <c r="G149" s="12"/>
      <c r="H149" s="12"/>
      <c r="I149" s="12"/>
      <c r="J149" s="12">
        <v>259660</v>
      </c>
      <c r="K149" s="12"/>
      <c r="L149" s="12"/>
      <c r="M149" s="12"/>
    </row>
    <row r="150" spans="1:13" ht="24">
      <c r="A150" s="51" t="s">
        <v>457</v>
      </c>
      <c r="B150" s="10" t="s">
        <v>189</v>
      </c>
      <c r="C150" s="50" t="s">
        <v>458</v>
      </c>
      <c r="D150" s="51" t="s">
        <v>190</v>
      </c>
      <c r="E150" s="11">
        <v>1</v>
      </c>
      <c r="F150" s="53" t="s">
        <v>459</v>
      </c>
      <c r="G150" s="12"/>
      <c r="H150" s="12"/>
      <c r="I150" s="12"/>
      <c r="J150" s="12">
        <v>1724</v>
      </c>
      <c r="K150" s="12"/>
      <c r="L150" s="12"/>
      <c r="M150" s="12"/>
    </row>
    <row r="151" spans="1:13" ht="14.4">
      <c r="A151" s="57" t="s">
        <v>460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1:13" ht="27">
      <c r="A152" s="9" t="s">
        <v>461</v>
      </c>
      <c r="B152" s="10" t="s">
        <v>189</v>
      </c>
      <c r="C152" s="50" t="s">
        <v>462</v>
      </c>
      <c r="D152" s="51" t="s">
        <v>190</v>
      </c>
      <c r="E152" s="11">
        <v>1</v>
      </c>
      <c r="F152" s="53" t="s">
        <v>463</v>
      </c>
      <c r="G152" s="12"/>
      <c r="H152" s="12"/>
      <c r="I152" s="12"/>
      <c r="J152" s="12">
        <v>1828</v>
      </c>
      <c r="K152" s="12"/>
      <c r="L152" s="12"/>
      <c r="M152" s="12"/>
    </row>
    <row r="153" spans="1:13" ht="24">
      <c r="A153" s="9" t="s">
        <v>239</v>
      </c>
      <c r="B153" s="10" t="s">
        <v>189</v>
      </c>
      <c r="C153" s="50" t="s">
        <v>464</v>
      </c>
      <c r="D153" s="51" t="s">
        <v>190</v>
      </c>
      <c r="E153" s="11">
        <v>1</v>
      </c>
      <c r="F153" s="53" t="s">
        <v>465</v>
      </c>
      <c r="G153" s="12"/>
      <c r="H153" s="12"/>
      <c r="I153" s="12"/>
      <c r="J153" s="12">
        <v>1035</v>
      </c>
      <c r="K153" s="12"/>
      <c r="L153" s="12"/>
      <c r="M153" s="12"/>
    </row>
    <row r="154" spans="1:13" ht="24">
      <c r="A154" s="9" t="s">
        <v>466</v>
      </c>
      <c r="B154" s="10" t="s">
        <v>189</v>
      </c>
      <c r="C154" s="50" t="s">
        <v>467</v>
      </c>
      <c r="D154" s="51" t="s">
        <v>190</v>
      </c>
      <c r="E154" s="11">
        <v>1</v>
      </c>
      <c r="F154" s="53" t="s">
        <v>468</v>
      </c>
      <c r="G154" s="12"/>
      <c r="H154" s="12"/>
      <c r="I154" s="12"/>
      <c r="J154" s="12">
        <v>62</v>
      </c>
      <c r="K154" s="12"/>
      <c r="L154" s="12"/>
      <c r="M154" s="12"/>
    </row>
    <row r="155" spans="1:13" ht="14.4">
      <c r="A155" s="55" t="s">
        <v>193</v>
      </c>
      <c r="B155" s="56"/>
      <c r="C155" s="56"/>
      <c r="D155" s="56"/>
      <c r="E155" s="56"/>
      <c r="F155" s="56"/>
      <c r="G155" s="56"/>
      <c r="H155" s="56"/>
      <c r="I155" s="56"/>
      <c r="J155" s="53">
        <v>295185</v>
      </c>
      <c r="K155" s="53">
        <v>24554</v>
      </c>
      <c r="L155" s="53">
        <v>1260</v>
      </c>
      <c r="M155" s="53">
        <v>122</v>
      </c>
    </row>
    <row r="156" spans="1:13" ht="14.4">
      <c r="A156" s="55" t="s">
        <v>194</v>
      </c>
      <c r="B156" s="56"/>
      <c r="C156" s="56"/>
      <c r="D156" s="56"/>
      <c r="E156" s="56"/>
      <c r="F156" s="56"/>
      <c r="G156" s="56"/>
      <c r="H156" s="56"/>
      <c r="I156" s="56"/>
      <c r="J156" s="53">
        <v>12654</v>
      </c>
      <c r="K156" s="12"/>
      <c r="L156" s="12"/>
      <c r="M156" s="12"/>
    </row>
    <row r="157" spans="1:13" ht="14.4">
      <c r="A157" s="55" t="s">
        <v>195</v>
      </c>
      <c r="B157" s="56"/>
      <c r="C157" s="56"/>
      <c r="D157" s="56"/>
      <c r="E157" s="56"/>
      <c r="F157" s="56"/>
      <c r="G157" s="56"/>
      <c r="H157" s="56"/>
      <c r="I157" s="56"/>
      <c r="J157" s="53">
        <v>11036</v>
      </c>
      <c r="K157" s="12"/>
      <c r="L157" s="12"/>
      <c r="M157" s="12"/>
    </row>
    <row r="158" spans="1:13" ht="14.4">
      <c r="A158" s="67" t="s">
        <v>196</v>
      </c>
      <c r="B158" s="56"/>
      <c r="C158" s="56"/>
      <c r="D158" s="56"/>
      <c r="E158" s="56"/>
      <c r="F158" s="56"/>
      <c r="G158" s="56"/>
      <c r="H158" s="56"/>
      <c r="I158" s="56"/>
      <c r="J158" s="12"/>
      <c r="K158" s="12"/>
      <c r="L158" s="12"/>
      <c r="M158" s="12"/>
    </row>
    <row r="159" spans="1:13" ht="14.4">
      <c r="A159" s="55" t="s">
        <v>197</v>
      </c>
      <c r="B159" s="56"/>
      <c r="C159" s="56"/>
      <c r="D159" s="56"/>
      <c r="E159" s="56"/>
      <c r="F159" s="56"/>
      <c r="G159" s="56"/>
      <c r="H159" s="56"/>
      <c r="I159" s="56"/>
      <c r="J159" s="53">
        <v>195120</v>
      </c>
      <c r="K159" s="12"/>
      <c r="L159" s="12"/>
      <c r="M159" s="12"/>
    </row>
    <row r="160" spans="1:13" ht="14.4">
      <c r="A160" s="55" t="s">
        <v>198</v>
      </c>
      <c r="B160" s="56"/>
      <c r="C160" s="56"/>
      <c r="D160" s="56"/>
      <c r="E160" s="56"/>
      <c r="F160" s="56"/>
      <c r="G160" s="56"/>
      <c r="H160" s="56"/>
      <c r="I160" s="56"/>
      <c r="J160" s="53">
        <v>36487</v>
      </c>
      <c r="K160" s="12"/>
      <c r="L160" s="12"/>
      <c r="M160" s="12"/>
    </row>
    <row r="161" spans="1:13" ht="14.4">
      <c r="A161" s="55" t="s">
        <v>199</v>
      </c>
      <c r="B161" s="56"/>
      <c r="C161" s="56"/>
      <c r="D161" s="56"/>
      <c r="E161" s="56"/>
      <c r="F161" s="56"/>
      <c r="G161" s="56"/>
      <c r="H161" s="56"/>
      <c r="I161" s="56"/>
      <c r="J161" s="53">
        <v>37621</v>
      </c>
      <c r="K161" s="12"/>
      <c r="L161" s="12"/>
      <c r="M161" s="12"/>
    </row>
    <row r="162" spans="1:13" ht="14.4">
      <c r="A162" s="55" t="s">
        <v>200</v>
      </c>
      <c r="B162" s="56"/>
      <c r="C162" s="56"/>
      <c r="D162" s="56"/>
      <c r="E162" s="56"/>
      <c r="F162" s="56"/>
      <c r="G162" s="56"/>
      <c r="H162" s="56"/>
      <c r="I162" s="56"/>
      <c r="J162" s="53">
        <v>3657</v>
      </c>
      <c r="K162" s="12"/>
      <c r="L162" s="12"/>
      <c r="M162" s="12"/>
    </row>
    <row r="163" spans="1:13" ht="14.4">
      <c r="A163" s="55" t="s">
        <v>201</v>
      </c>
      <c r="B163" s="56"/>
      <c r="C163" s="56"/>
      <c r="D163" s="56"/>
      <c r="E163" s="56"/>
      <c r="F163" s="56"/>
      <c r="G163" s="56"/>
      <c r="H163" s="56"/>
      <c r="I163" s="56"/>
      <c r="J163" s="53">
        <v>420777</v>
      </c>
      <c r="K163" s="12"/>
      <c r="L163" s="12"/>
      <c r="M163" s="12"/>
    </row>
    <row r="164" spans="1:13" ht="14.4">
      <c r="A164" s="55" t="s">
        <v>202</v>
      </c>
      <c r="B164" s="56"/>
      <c r="C164" s="56"/>
      <c r="D164" s="56"/>
      <c r="E164" s="56"/>
      <c r="F164" s="56"/>
      <c r="G164" s="56"/>
      <c r="H164" s="56"/>
      <c r="I164" s="56"/>
      <c r="J164" s="53">
        <v>109387</v>
      </c>
      <c r="K164" s="12"/>
      <c r="L164" s="12"/>
      <c r="M164" s="12"/>
    </row>
    <row r="165" spans="1:13" ht="14.4">
      <c r="A165" s="55" t="s">
        <v>469</v>
      </c>
      <c r="B165" s="56"/>
      <c r="C165" s="56"/>
      <c r="D165" s="56"/>
      <c r="E165" s="56"/>
      <c r="F165" s="56"/>
      <c r="G165" s="56"/>
      <c r="H165" s="56"/>
      <c r="I165" s="56"/>
      <c r="J165" s="53">
        <v>1262485</v>
      </c>
      <c r="K165" s="12"/>
      <c r="L165" s="12"/>
      <c r="M165" s="12"/>
    </row>
    <row r="166" spans="1:13" ht="14.4">
      <c r="A166" s="55" t="s">
        <v>470</v>
      </c>
      <c r="B166" s="56"/>
      <c r="C166" s="56"/>
      <c r="D166" s="56"/>
      <c r="E166" s="56"/>
      <c r="F166" s="56"/>
      <c r="G166" s="56"/>
      <c r="H166" s="56"/>
      <c r="I166" s="56"/>
      <c r="J166" s="53">
        <v>25711</v>
      </c>
      <c r="K166" s="12"/>
      <c r="L166" s="12"/>
      <c r="M166" s="12"/>
    </row>
    <row r="167" spans="1:13" ht="14.4">
      <c r="A167" s="55" t="s">
        <v>203</v>
      </c>
      <c r="B167" s="56"/>
      <c r="C167" s="56"/>
      <c r="D167" s="56"/>
      <c r="E167" s="56"/>
      <c r="F167" s="56"/>
      <c r="G167" s="56"/>
      <c r="H167" s="56"/>
      <c r="I167" s="56"/>
      <c r="J167" s="53">
        <v>2091245</v>
      </c>
      <c r="K167" s="12"/>
      <c r="L167" s="12"/>
      <c r="M167" s="12"/>
    </row>
    <row r="168" spans="1:13" ht="14.4">
      <c r="A168" s="55" t="s">
        <v>204</v>
      </c>
      <c r="B168" s="56"/>
      <c r="C168" s="56"/>
      <c r="D168" s="56"/>
      <c r="E168" s="56"/>
      <c r="F168" s="56"/>
      <c r="G168" s="56"/>
      <c r="H168" s="56"/>
      <c r="I168" s="56"/>
      <c r="J168" s="12"/>
      <c r="K168" s="12"/>
      <c r="L168" s="12"/>
      <c r="M168" s="12"/>
    </row>
    <row r="169" spans="1:13" ht="14.4">
      <c r="A169" s="55" t="s">
        <v>205</v>
      </c>
      <c r="B169" s="56"/>
      <c r="C169" s="56"/>
      <c r="D169" s="56"/>
      <c r="E169" s="56"/>
      <c r="F169" s="56"/>
      <c r="G169" s="56"/>
      <c r="H169" s="56"/>
      <c r="I169" s="56"/>
      <c r="J169" s="53">
        <v>7987</v>
      </c>
      <c r="K169" s="12"/>
      <c r="L169" s="12"/>
      <c r="M169" s="12"/>
    </row>
    <row r="170" spans="1:13" ht="14.4">
      <c r="A170" s="55" t="s">
        <v>206</v>
      </c>
      <c r="B170" s="56"/>
      <c r="C170" s="56"/>
      <c r="D170" s="56"/>
      <c r="E170" s="56"/>
      <c r="F170" s="56"/>
      <c r="G170" s="56"/>
      <c r="H170" s="56"/>
      <c r="I170" s="56"/>
      <c r="J170" s="53">
        <v>1260</v>
      </c>
      <c r="K170" s="12"/>
      <c r="L170" s="12"/>
      <c r="M170" s="12"/>
    </row>
    <row r="171" spans="1:13" ht="14.4">
      <c r="A171" s="55" t="s">
        <v>207</v>
      </c>
      <c r="B171" s="56"/>
      <c r="C171" s="56"/>
      <c r="D171" s="56"/>
      <c r="E171" s="56"/>
      <c r="F171" s="56"/>
      <c r="G171" s="56"/>
      <c r="H171" s="56"/>
      <c r="I171" s="56"/>
      <c r="J171" s="53">
        <v>24676</v>
      </c>
      <c r="K171" s="12"/>
      <c r="L171" s="12"/>
      <c r="M171" s="12"/>
    </row>
    <row r="172" spans="1:13" ht="14.4">
      <c r="A172" s="55" t="s">
        <v>208</v>
      </c>
      <c r="B172" s="56"/>
      <c r="C172" s="56"/>
      <c r="D172" s="56"/>
      <c r="E172" s="56"/>
      <c r="F172" s="56"/>
      <c r="G172" s="56"/>
      <c r="H172" s="56"/>
      <c r="I172" s="56"/>
      <c r="J172" s="53">
        <v>261384</v>
      </c>
      <c r="K172" s="12"/>
      <c r="L172" s="12"/>
      <c r="M172" s="12"/>
    </row>
    <row r="173" spans="1:13" ht="14.4">
      <c r="A173" s="55" t="s">
        <v>209</v>
      </c>
      <c r="B173" s="56"/>
      <c r="C173" s="56"/>
      <c r="D173" s="56"/>
      <c r="E173" s="56"/>
      <c r="F173" s="56"/>
      <c r="G173" s="56"/>
      <c r="H173" s="56"/>
      <c r="I173" s="56"/>
      <c r="J173" s="53">
        <v>12654</v>
      </c>
      <c r="K173" s="12"/>
      <c r="L173" s="12"/>
      <c r="M173" s="12"/>
    </row>
    <row r="174" spans="1:13" ht="14.4">
      <c r="A174" s="55" t="s">
        <v>210</v>
      </c>
      <c r="B174" s="56"/>
      <c r="C174" s="56"/>
      <c r="D174" s="56"/>
      <c r="E174" s="56"/>
      <c r="F174" s="56"/>
      <c r="G174" s="56"/>
      <c r="H174" s="56"/>
      <c r="I174" s="56"/>
      <c r="J174" s="53">
        <v>11036</v>
      </c>
      <c r="K174" s="12"/>
      <c r="L174" s="12"/>
      <c r="M174" s="12"/>
    </row>
    <row r="175" spans="1:13" ht="14.4">
      <c r="A175" s="55" t="s">
        <v>471</v>
      </c>
      <c r="B175" s="56"/>
      <c r="C175" s="56"/>
      <c r="D175" s="56"/>
      <c r="E175" s="56"/>
      <c r="F175" s="56"/>
      <c r="G175" s="56"/>
      <c r="H175" s="56"/>
      <c r="I175" s="56"/>
      <c r="J175" s="53">
        <v>252496.94</v>
      </c>
      <c r="K175" s="12"/>
      <c r="L175" s="12"/>
      <c r="M175" s="12"/>
    </row>
    <row r="176" spans="1:13" ht="26.1" customHeight="1">
      <c r="A176" s="55" t="s">
        <v>472</v>
      </c>
      <c r="B176" s="56"/>
      <c r="C176" s="56"/>
      <c r="D176" s="56"/>
      <c r="E176" s="56"/>
      <c r="F176" s="56"/>
      <c r="G176" s="56"/>
      <c r="H176" s="56"/>
      <c r="I176" s="56"/>
      <c r="J176" s="53">
        <v>5792.72</v>
      </c>
      <c r="K176" s="12"/>
      <c r="L176" s="12"/>
      <c r="M176" s="12"/>
    </row>
    <row r="177" spans="1:13" ht="26.1" customHeight="1">
      <c r="A177" s="55" t="s">
        <v>473</v>
      </c>
      <c r="B177" s="56"/>
      <c r="C177" s="56"/>
      <c r="D177" s="56"/>
      <c r="E177" s="56"/>
      <c r="F177" s="56"/>
      <c r="G177" s="56"/>
      <c r="H177" s="56"/>
      <c r="I177" s="56"/>
      <c r="J177" s="53">
        <v>3699.45</v>
      </c>
      <c r="K177" s="12"/>
      <c r="L177" s="12"/>
      <c r="M177" s="12"/>
    </row>
    <row r="178" spans="1:13" ht="26.1" customHeight="1">
      <c r="A178" s="55" t="s">
        <v>474</v>
      </c>
      <c r="B178" s="56"/>
      <c r="C178" s="56"/>
      <c r="D178" s="56"/>
      <c r="E178" s="56"/>
      <c r="F178" s="56"/>
      <c r="G178" s="56"/>
      <c r="H178" s="56"/>
      <c r="I178" s="56"/>
      <c r="J178" s="53">
        <v>4857.84</v>
      </c>
      <c r="K178" s="12"/>
      <c r="L178" s="12"/>
      <c r="M178" s="12"/>
    </row>
    <row r="179" spans="1:13" ht="26.1" customHeight="1">
      <c r="A179" s="55" t="s">
        <v>475</v>
      </c>
      <c r="B179" s="56"/>
      <c r="C179" s="56"/>
      <c r="D179" s="56"/>
      <c r="E179" s="56"/>
      <c r="F179" s="56"/>
      <c r="G179" s="56"/>
      <c r="H179" s="56"/>
      <c r="I179" s="56"/>
      <c r="J179" s="53">
        <v>123.35</v>
      </c>
      <c r="K179" s="12"/>
      <c r="L179" s="12"/>
      <c r="M179" s="12"/>
    </row>
    <row r="180" spans="1:13" ht="26.1" customHeight="1">
      <c r="A180" s="55" t="s">
        <v>476</v>
      </c>
      <c r="B180" s="56"/>
      <c r="C180" s="56"/>
      <c r="D180" s="56"/>
      <c r="E180" s="56"/>
      <c r="F180" s="56"/>
      <c r="G180" s="56"/>
      <c r="H180" s="56"/>
      <c r="I180" s="56"/>
      <c r="J180" s="53">
        <v>6138.42</v>
      </c>
      <c r="K180" s="12"/>
      <c r="L180" s="12"/>
      <c r="M180" s="12"/>
    </row>
    <row r="181" spans="1:13" ht="26.1" customHeight="1">
      <c r="A181" s="55" t="s">
        <v>477</v>
      </c>
      <c r="B181" s="56"/>
      <c r="C181" s="56"/>
      <c r="D181" s="56"/>
      <c r="E181" s="56"/>
      <c r="F181" s="56"/>
      <c r="G181" s="56"/>
      <c r="H181" s="56"/>
      <c r="I181" s="56"/>
      <c r="J181" s="53">
        <v>751.09</v>
      </c>
      <c r="K181" s="12"/>
      <c r="L181" s="12"/>
      <c r="M181" s="12"/>
    </row>
    <row r="182" spans="1:13" ht="26.1" customHeight="1">
      <c r="A182" s="55" t="s">
        <v>478</v>
      </c>
      <c r="B182" s="56"/>
      <c r="C182" s="56"/>
      <c r="D182" s="56"/>
      <c r="E182" s="56"/>
      <c r="F182" s="56"/>
      <c r="G182" s="56"/>
      <c r="H182" s="56"/>
      <c r="I182" s="56"/>
      <c r="J182" s="53">
        <v>5142.1499999999996</v>
      </c>
      <c r="K182" s="12"/>
      <c r="L182" s="12"/>
      <c r="M182" s="12"/>
    </row>
    <row r="183" spans="1:13" ht="14.4">
      <c r="A183" s="67" t="s">
        <v>211</v>
      </c>
      <c r="B183" s="56"/>
      <c r="C183" s="56"/>
      <c r="D183" s="56"/>
      <c r="E183" s="56"/>
      <c r="F183" s="56"/>
      <c r="G183" s="56"/>
      <c r="H183" s="56"/>
      <c r="I183" s="56"/>
      <c r="J183" s="13">
        <v>2370246.96</v>
      </c>
      <c r="K183" s="12"/>
      <c r="L183" s="12"/>
      <c r="M183" s="12"/>
    </row>
    <row r="184" spans="1:13">
      <c r="D184" s="54"/>
    </row>
    <row r="185" spans="1:13">
      <c r="D185" s="54"/>
    </row>
    <row r="186" spans="1:13">
      <c r="D186" s="54"/>
    </row>
    <row r="187" spans="1:13" ht="14.4">
      <c r="A187" s="74" t="s">
        <v>479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</row>
    <row r="188" spans="1:13">
      <c r="A188" s="71" t="s">
        <v>212</v>
      </c>
      <c r="B188" s="72"/>
      <c r="C188" s="73"/>
      <c r="D188" s="74"/>
      <c r="E188" s="75"/>
      <c r="F188" s="76"/>
      <c r="G188" s="76"/>
      <c r="H188" s="76"/>
      <c r="I188" s="76"/>
      <c r="J188" s="76"/>
      <c r="K188" s="76"/>
      <c r="L188" s="76"/>
      <c r="M188" s="76"/>
    </row>
  </sheetData>
  <mergeCells count="66">
    <mergeCell ref="A166:I166"/>
    <mergeCell ref="A188:M188"/>
    <mergeCell ref="A173:I173"/>
    <mergeCell ref="A174:I174"/>
    <mergeCell ref="A175:I175"/>
    <mergeCell ref="A176:I176"/>
    <mergeCell ref="A177:I177"/>
    <mergeCell ref="A178:I178"/>
    <mergeCell ref="A179:I179"/>
    <mergeCell ref="A180:I180"/>
    <mergeCell ref="A182:I182"/>
    <mergeCell ref="A183:I183"/>
    <mergeCell ref="A187:M187"/>
    <mergeCell ref="E16:F16"/>
    <mergeCell ref="E17:F17"/>
    <mergeCell ref="E18:F18"/>
    <mergeCell ref="A21:A23"/>
    <mergeCell ref="A160:I160"/>
    <mergeCell ref="A59:M59"/>
    <mergeCell ref="A98:M98"/>
    <mergeCell ref="A143:M143"/>
    <mergeCell ref="A148:M148"/>
    <mergeCell ref="A155:I155"/>
    <mergeCell ref="A156:I156"/>
    <mergeCell ref="A157:I157"/>
    <mergeCell ref="A158:I158"/>
    <mergeCell ref="A159:I159"/>
    <mergeCell ref="B21:B23"/>
    <mergeCell ref="C21:C23"/>
    <mergeCell ref="D2:E2"/>
    <mergeCell ref="D3:E3"/>
    <mergeCell ref="E15:F15"/>
    <mergeCell ref="C11:M11"/>
    <mergeCell ref="E12:F12"/>
    <mergeCell ref="E13:F13"/>
    <mergeCell ref="E14:F14"/>
    <mergeCell ref="C9:N9"/>
    <mergeCell ref="D21:D23"/>
    <mergeCell ref="E21:E23"/>
    <mergeCell ref="F21:I21"/>
    <mergeCell ref="J21:M21"/>
    <mergeCell ref="F22:F23"/>
    <mergeCell ref="G22:I22"/>
    <mergeCell ref="J22:J23"/>
    <mergeCell ref="K22:M22"/>
    <mergeCell ref="A25:M25"/>
    <mergeCell ref="A58:M58"/>
    <mergeCell ref="A75:M75"/>
    <mergeCell ref="A89:M89"/>
    <mergeCell ref="A97:M97"/>
    <mergeCell ref="A101:M101"/>
    <mergeCell ref="A125:M125"/>
    <mergeCell ref="A138:M138"/>
    <mergeCell ref="A151:M151"/>
    <mergeCell ref="A181:I181"/>
    <mergeCell ref="A172:I172"/>
    <mergeCell ref="A161:I161"/>
    <mergeCell ref="A162:I162"/>
    <mergeCell ref="A163:I163"/>
    <mergeCell ref="A164:I164"/>
    <mergeCell ref="A165:I165"/>
    <mergeCell ref="A167:I167"/>
    <mergeCell ref="A168:I168"/>
    <mergeCell ref="A169:I169"/>
    <mergeCell ref="A170:I170"/>
    <mergeCell ref="A171:I171"/>
  </mergeCells>
  <pageMargins left="0.23622047244094491" right="0" top="0.51181102362204722" bottom="0.39370078740157483" header="0.31496062992125984" footer="0.19685039370078741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ЛСР 8</vt:lpstr>
      <vt:lpstr>Лист2</vt:lpstr>
      <vt:lpstr>'ЛСР 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Игоревна</dc:creator>
  <cp:lastModifiedBy>fwef</cp:lastModifiedBy>
  <cp:lastPrinted>2021-07-02T08:30:44Z</cp:lastPrinted>
  <dcterms:created xsi:type="dcterms:W3CDTF">2012-09-25T04:33:48Z</dcterms:created>
  <dcterms:modified xsi:type="dcterms:W3CDTF">2021-08-02T10:17:20Z</dcterms:modified>
</cp:coreProperties>
</file>